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tabRatio="655" activeTab="0"/>
  </bookViews>
  <sheets>
    <sheet name="Detailed budget" sheetId="1" r:id="rId1"/>
    <sheet name="Conservation easement budget" sheetId="2" r:id="rId2"/>
    <sheet name="example - detailed" sheetId="3" r:id="rId3"/>
    <sheet name="example - CE" sheetId="4" r:id="rId4"/>
  </sheets>
  <definedNames>
    <definedName name="_xlnm.Print_Area" localSheetId="0">'Detailed budget'!$A$1:$K$41</definedName>
  </definedNames>
  <calcPr fullCalcOnLoad="1"/>
</workbook>
</file>

<file path=xl/sharedStrings.xml><?xml version="1.0" encoding="utf-8"?>
<sst xmlns="http://schemas.openxmlformats.org/spreadsheetml/2006/main" count="211" uniqueCount="123">
  <si>
    <t>Total</t>
  </si>
  <si>
    <t>Applicant</t>
  </si>
  <si>
    <t>Item</t>
  </si>
  <si>
    <t>Actual</t>
  </si>
  <si>
    <t>Landowner</t>
  </si>
  <si>
    <t>Land Acquisition</t>
  </si>
  <si>
    <t>Appraisal</t>
  </si>
  <si>
    <t>Baseline Documentation</t>
  </si>
  <si>
    <t>Closing Costs</t>
  </si>
  <si>
    <t>Environmental Assessment</t>
  </si>
  <si>
    <t>Geologist's Remoteness Letter</t>
  </si>
  <si>
    <t>Mapping/Survey</t>
  </si>
  <si>
    <t>Stewardship Endowment</t>
  </si>
  <si>
    <t>[PROJECT TITLE]</t>
  </si>
  <si>
    <t>Cash</t>
  </si>
  <si>
    <t>In-Kind</t>
  </si>
  <si>
    <t>TOTAL PROJECT COST</t>
  </si>
  <si>
    <t>Land Donation</t>
  </si>
  <si>
    <t>TOTAL PROJECT VALUE</t>
  </si>
  <si>
    <t>Chaffee Common Ground</t>
  </si>
  <si>
    <t>Adminstration / Indirect expense</t>
  </si>
  <si>
    <t>Legal Services (easement holder only)</t>
  </si>
  <si>
    <t>Donated Value of land or easement</t>
  </si>
  <si>
    <t>Chaffee Co % of Total Costs</t>
  </si>
  <si>
    <t>Chaffee Co % of Project Value</t>
  </si>
  <si>
    <t>Total Funding ($)</t>
  </si>
  <si>
    <t>CASH</t>
  </si>
  <si>
    <t>IN-KIND</t>
  </si>
  <si>
    <t>Use of Funds</t>
  </si>
  <si>
    <t>Applicant Funds</t>
  </si>
  <si>
    <t>CATEGORY 1</t>
  </si>
  <si>
    <t>vendor/service provider</t>
  </si>
  <si>
    <t>CATEGORY 2</t>
  </si>
  <si>
    <t>CATEGORY 3</t>
  </si>
  <si>
    <t>CATEGORY 4</t>
  </si>
  <si>
    <t>CATEGORY 5</t>
  </si>
  <si>
    <t>USE OF FUNDS - CASH SUBTOTAL</t>
  </si>
  <si>
    <t>Professional Services</t>
  </si>
  <si>
    <t>Materials</t>
  </si>
  <si>
    <t>Equipment</t>
  </si>
  <si>
    <t>Land</t>
  </si>
  <si>
    <t>contributor</t>
  </si>
  <si>
    <t>USE OF FUNDS - IN-KIND SUBTOTAL</t>
  </si>
  <si>
    <t>CALCULATION OF MATCHING FUND AMOUNTS</t>
  </si>
  <si>
    <t>Total Match</t>
  </si>
  <si>
    <t>Total Cash Match</t>
  </si>
  <si>
    <t>Chaffee County % of Total Costs</t>
  </si>
  <si>
    <t>CALCULATION OF Chaffee County funding %</t>
  </si>
  <si>
    <t>Sources of funds</t>
  </si>
  <si>
    <t>Chaffee County Grant request</t>
  </si>
  <si>
    <r>
      <t xml:space="preserve">Cost Per </t>
    </r>
    <r>
      <rPr>
        <sz val="11"/>
        <color indexed="8"/>
        <rFont val="Times New Roman"/>
        <family val="1"/>
      </rPr>
      <t>(Unit / Hour / Acre)</t>
    </r>
  </si>
  <si>
    <r>
      <t xml:space="preserve">No. of 
</t>
    </r>
    <r>
      <rPr>
        <sz val="11"/>
        <color indexed="8"/>
        <rFont val="Times New Roman"/>
        <family val="1"/>
      </rPr>
      <t>(Units / Hours / Acres)</t>
    </r>
  </si>
  <si>
    <t>Chaffee County % of cash expenses</t>
  </si>
  <si>
    <r>
      <rPr>
        <b/>
        <sz val="11"/>
        <color indexed="63"/>
        <rFont val="Times New Roman"/>
        <family val="1"/>
      </rPr>
      <t>Subtotal</t>
    </r>
    <r>
      <rPr>
        <sz val="11"/>
        <color indexed="63"/>
        <rFont val="Times New Roman"/>
        <family val="1"/>
      </rPr>
      <t xml:space="preserve">
</t>
    </r>
    <r>
      <rPr>
        <i/>
        <sz val="10"/>
        <color indexed="63"/>
        <rFont val="Times New Roman"/>
        <family val="1"/>
      </rPr>
      <t>(should match column k)</t>
    </r>
  </si>
  <si>
    <r>
      <t xml:space="preserve">Partner 1 
</t>
    </r>
    <r>
      <rPr>
        <i/>
        <sz val="11"/>
        <rFont val="Times New Roman"/>
        <family val="1"/>
      </rPr>
      <t>(add name)</t>
    </r>
  </si>
  <si>
    <r>
      <t xml:space="preserve">Partner 2 </t>
    </r>
    <r>
      <rPr>
        <i/>
        <sz val="11"/>
        <rFont val="Times New Roman"/>
        <family val="1"/>
      </rPr>
      <t>(add name)</t>
    </r>
  </si>
  <si>
    <r>
      <t xml:space="preserve">Partner 1
</t>
    </r>
    <r>
      <rPr>
        <b/>
        <i/>
        <sz val="10"/>
        <color indexed="21"/>
        <rFont val="Calibri"/>
        <family val="2"/>
      </rPr>
      <t>Add name</t>
    </r>
  </si>
  <si>
    <r>
      <t xml:space="preserve">Partner 2
</t>
    </r>
    <r>
      <rPr>
        <b/>
        <i/>
        <sz val="10"/>
        <color indexed="21"/>
        <rFont val="Calibri"/>
        <family val="2"/>
      </rPr>
      <t>add name</t>
    </r>
  </si>
  <si>
    <t>Target closing date: ___________</t>
  </si>
  <si>
    <t>Project start date: ___________</t>
  </si>
  <si>
    <t>Other (please specify)</t>
  </si>
  <si>
    <t>Specify expense categories</t>
  </si>
  <si>
    <t>Project start date: _______</t>
  </si>
  <si>
    <t>Project end date: _______</t>
  </si>
  <si>
    <t>Chaffee County n/a</t>
  </si>
  <si>
    <t>Proposed Budget
Project Name: _________    Applicant name: __________</t>
  </si>
  <si>
    <t xml:space="preserve"> - - - - - - - Define categories as appropriate to your project (OK to add or delete rows) - - - - - - -</t>
  </si>
  <si>
    <t>[APPLICANT NAME]</t>
  </si>
  <si>
    <t>Project start date: April 1, 2023</t>
  </si>
  <si>
    <t>Project end date: July 4, 2024</t>
  </si>
  <si>
    <r>
      <t xml:space="preserve">Partner 2
</t>
    </r>
    <r>
      <rPr>
        <b/>
        <i/>
        <sz val="10"/>
        <color indexed="21"/>
        <rFont val="Calibri"/>
        <family val="2"/>
      </rPr>
      <t>Wild Colorado Land Fund</t>
    </r>
  </si>
  <si>
    <t>Mapping - in-house GIS</t>
  </si>
  <si>
    <t>Legal - nonprofit discount</t>
  </si>
  <si>
    <t>PROPOSED Budget - Conservation Easement Acquisition</t>
  </si>
  <si>
    <r>
      <t xml:space="preserve">Target closing date: </t>
    </r>
    <r>
      <rPr>
        <u val="single"/>
        <sz val="12"/>
        <color indexed="8"/>
        <rFont val="Calibri"/>
        <family val="2"/>
      </rPr>
      <t>Dec. 31, 2021</t>
    </r>
  </si>
  <si>
    <t>Applicant: Land Trust of Wonder and Amazement (LTWA)</t>
  </si>
  <si>
    <t>Applicant
LTWA</t>
  </si>
  <si>
    <r>
      <t xml:space="preserve">Partner 1
</t>
    </r>
    <r>
      <rPr>
        <b/>
        <i/>
        <sz val="10"/>
        <color indexed="21"/>
        <rFont val="Calibri"/>
        <family val="2"/>
      </rPr>
      <t>Green Acreage Foundation</t>
    </r>
  </si>
  <si>
    <t>CATEGORY 1: Planning</t>
  </si>
  <si>
    <t>CATEGORY 2: Land preparation</t>
  </si>
  <si>
    <t>CATEGORY 3: Outreach materials</t>
  </si>
  <si>
    <t xml:space="preserve"> Mapmaker Inc</t>
  </si>
  <si>
    <t>GIS analysis of area</t>
  </si>
  <si>
    <t xml:space="preserve"> GGA staff</t>
  </si>
  <si>
    <t xml:space="preserve"> Best Bulldozer Inc.</t>
  </si>
  <si>
    <t xml:space="preserve"> Natural seed Co.</t>
  </si>
  <si>
    <t>Seeds for restoration</t>
  </si>
  <si>
    <t>Permitting with muncipality</t>
  </si>
  <si>
    <t>Levelling</t>
  </si>
  <si>
    <t>GGA Staff</t>
  </si>
  <si>
    <t>Community Outreach</t>
  </si>
  <si>
    <t>CATEGORY 4: Legal</t>
  </si>
  <si>
    <t xml:space="preserve"> Dewey, Cheatham &amp; Howe</t>
  </si>
  <si>
    <t>Title cleanup; permitting</t>
  </si>
  <si>
    <t>CATEGORY 5: Signage</t>
  </si>
  <si>
    <t>Sharp Signs LLC</t>
  </si>
  <si>
    <t>Sign design, construction &amp; installation</t>
  </si>
  <si>
    <t>Public space</t>
  </si>
  <si>
    <t>Room rental for meetings</t>
  </si>
  <si>
    <t>Topsoil Experts LLC</t>
  </si>
  <si>
    <t>Topsoil, mulch</t>
  </si>
  <si>
    <r>
      <t xml:space="preserve">Partner 2 </t>
    </r>
    <r>
      <rPr>
        <i/>
        <sz val="11"/>
        <rFont val="Times New Roman"/>
        <family val="1"/>
      </rPr>
      <t>n/a</t>
    </r>
  </si>
  <si>
    <r>
      <t xml:space="preserve">Partner 1 
</t>
    </r>
    <r>
      <rPr>
        <b/>
        <i/>
        <sz val="11"/>
        <rFont val="Times New Roman"/>
        <family val="1"/>
      </rPr>
      <t>O.I.C.U</t>
    </r>
    <r>
      <rPr>
        <b/>
        <sz val="11"/>
        <rFont val="Times New Roman"/>
        <family val="1"/>
      </rPr>
      <t xml:space="preserve">. </t>
    </r>
    <r>
      <rPr>
        <b/>
        <i/>
        <sz val="11"/>
        <rFont val="Times New Roman"/>
        <family val="1"/>
      </rPr>
      <t>Foundation</t>
    </r>
  </si>
  <si>
    <t>Labor</t>
  </si>
  <si>
    <t xml:space="preserve"> Volunteers</t>
  </si>
  <si>
    <t>Discount on seeds</t>
  </si>
  <si>
    <t xml:space="preserve"> Topsoil Experts LLC</t>
  </si>
  <si>
    <t>Discunt on levelling work</t>
  </si>
  <si>
    <t xml:space="preserve"> Landowner</t>
  </si>
  <si>
    <t>Skidsteer work</t>
  </si>
  <si>
    <r>
      <t xml:space="preserve">Partner 1 
</t>
    </r>
    <r>
      <rPr>
        <b/>
        <i/>
        <sz val="11"/>
        <rFont val="Times New Roman"/>
        <family val="1"/>
      </rPr>
      <t>OICU Foundation</t>
    </r>
  </si>
  <si>
    <t>Lot and access for project</t>
  </si>
  <si>
    <r>
      <t xml:space="preserve">Example Proposed Budget 
Project Name: </t>
    </r>
    <r>
      <rPr>
        <b/>
        <i/>
        <sz val="18"/>
        <rFont val="Times New Roman"/>
        <family val="1"/>
      </rPr>
      <t xml:space="preserve">Whimsical Whiligig project  </t>
    </r>
    <r>
      <rPr>
        <b/>
        <sz val="18"/>
        <rFont val="Times New Roman"/>
        <family val="1"/>
      </rPr>
      <t xml:space="preserve">    Applicant name: </t>
    </r>
    <r>
      <rPr>
        <b/>
        <i/>
        <sz val="18"/>
        <rFont val="Times New Roman"/>
        <family val="1"/>
      </rPr>
      <t>The Green Giant Association</t>
    </r>
  </si>
  <si>
    <t>EXAMPLE Proposed Budget - Conservation Easement Acquisition</t>
  </si>
  <si>
    <r>
      <t xml:space="preserve">Project start date: </t>
    </r>
    <r>
      <rPr>
        <u val="single"/>
        <sz val="12"/>
        <rFont val="Calibri"/>
        <family val="2"/>
      </rPr>
      <t>April</t>
    </r>
    <r>
      <rPr>
        <u val="single"/>
        <sz val="12"/>
        <rFont val="Calibri"/>
        <family val="2"/>
      </rPr>
      <t xml:space="preserve"> 1, 2020</t>
    </r>
  </si>
  <si>
    <r>
      <rPr>
        <b/>
        <sz val="11"/>
        <color indexed="23"/>
        <rFont val="Times New Roman"/>
        <family val="1"/>
      </rPr>
      <t>Subtotal</t>
    </r>
    <r>
      <rPr>
        <sz val="11"/>
        <color indexed="23"/>
        <rFont val="Times New Roman"/>
        <family val="1"/>
      </rPr>
      <t xml:space="preserve">
</t>
    </r>
    <r>
      <rPr>
        <i/>
        <sz val="10"/>
        <color indexed="23"/>
        <rFont val="Times New Roman"/>
        <family val="1"/>
      </rPr>
      <t>(should match column k)</t>
    </r>
  </si>
  <si>
    <r>
      <t xml:space="preserve">Project name: </t>
    </r>
    <r>
      <rPr>
        <b/>
        <i/>
        <sz val="12"/>
        <color indexed="8"/>
        <rFont val="Calibri"/>
        <family val="2"/>
      </rPr>
      <t>"The Last Great Place on Earth"</t>
    </r>
  </si>
  <si>
    <t>2022 Funding ($)</t>
  </si>
  <si>
    <t>Total Funding ($) - Should match column K</t>
  </si>
  <si>
    <t xml:space="preserve">Calendar Year Breakdown of  Funds </t>
  </si>
  <si>
    <t>Total Inkind ($) - Should match column K</t>
  </si>
  <si>
    <t>2023 Funding ($)</t>
  </si>
  <si>
    <t>2024 Funding ($)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</si>
</sst>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00"/>
    <numFmt numFmtId="168" formatCode="[$-409]dddd\,\ mmmm\ 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92">
    <font>
      <sz val="10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i/>
      <sz val="10"/>
      <color indexed="63"/>
      <name val="Times New Roman"/>
      <family val="1"/>
    </font>
    <font>
      <b/>
      <i/>
      <sz val="10"/>
      <color indexed="21"/>
      <name val="Calibri"/>
      <family val="2"/>
    </font>
    <font>
      <sz val="11"/>
      <name val="Times New Roman"/>
      <family val="1"/>
    </font>
    <font>
      <b/>
      <i/>
      <sz val="18"/>
      <name val="Times New Roman"/>
      <family val="1"/>
    </font>
    <font>
      <u val="single"/>
      <sz val="12"/>
      <name val="Calibri"/>
      <family val="2"/>
    </font>
    <font>
      <u val="single"/>
      <sz val="12"/>
      <color indexed="8"/>
      <name val="Calibri"/>
      <family val="2"/>
    </font>
    <font>
      <i/>
      <sz val="10"/>
      <color indexed="23"/>
      <name val="Times New Roman"/>
      <family val="1"/>
    </font>
    <font>
      <b/>
      <i/>
      <sz val="11"/>
      <name val="Times New Roman"/>
      <family val="1"/>
    </font>
    <font>
      <sz val="11"/>
      <color indexed="23"/>
      <name val="Times New Roman"/>
      <family val="1"/>
    </font>
    <font>
      <b/>
      <sz val="11"/>
      <color indexed="23"/>
      <name val="Times New Roman"/>
      <family val="1"/>
    </font>
    <font>
      <b/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"/>
      <color indexed="21"/>
      <name val="Calibri"/>
      <family val="2"/>
    </font>
    <font>
      <sz val="10"/>
      <color indexed="21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i/>
      <sz val="10"/>
      <name val="Calibri"/>
      <family val="2"/>
    </font>
    <font>
      <i/>
      <sz val="11"/>
      <color indexed="23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Calibri"/>
      <family val="2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5568"/>
      <name val="Calibri"/>
      <family val="2"/>
    </font>
    <font>
      <sz val="10"/>
      <color rgb="FF005568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Times New Roman"/>
      <family val="1"/>
    </font>
    <font>
      <i/>
      <sz val="11"/>
      <color theme="1" tint="0.49998000264167786"/>
      <name val="Times New Roman"/>
      <family val="1"/>
    </font>
    <font>
      <sz val="11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  <font>
      <b/>
      <sz val="11"/>
      <color theme="1" tint="0.24998000264167786"/>
      <name val="Times New Roman"/>
      <family val="1"/>
    </font>
    <font>
      <sz val="12"/>
      <color theme="1"/>
      <name val="Calibri"/>
      <family val="2"/>
    </font>
    <font>
      <sz val="11"/>
      <color theme="1" tint="0.49998000264167786"/>
      <name val="Times New Roman"/>
      <family val="1"/>
    </font>
    <font>
      <sz val="10"/>
      <color theme="1" tint="0.49998000264167786"/>
      <name val="Times New Roman"/>
      <family val="1"/>
    </font>
    <font>
      <i/>
      <sz val="10"/>
      <color theme="1" tint="0.4999800026416778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DCDA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rgb="FF005568"/>
        <bgColor theme="0" tint="-0.149990007281303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5568"/>
      </left>
      <right style="thin">
        <color rgb="FF005568"/>
      </right>
      <top>
        <color indexed="63"/>
      </top>
      <bottom>
        <color indexed="63"/>
      </bottom>
    </border>
    <border>
      <left style="thin">
        <color rgb="FF005568"/>
      </left>
      <right style="thin">
        <color rgb="FF005568"/>
      </right>
      <top style="thin">
        <color rgb="FF005568"/>
      </top>
      <bottom style="thin">
        <color rgb="FF005568"/>
      </bottom>
    </border>
    <border>
      <left style="thin">
        <color rgb="FF005568"/>
      </left>
      <right style="thin">
        <color rgb="FF005568"/>
      </right>
      <top style="thin">
        <color rgb="FF005568"/>
      </top>
      <bottom style="thin"/>
    </border>
    <border>
      <left style="thin">
        <color rgb="FF005568"/>
      </left>
      <right style="thin">
        <color rgb="FF00556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8" fillId="0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3" fontId="45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165" fontId="45" fillId="0" borderId="13" xfId="0" applyNumberFormat="1" applyFont="1" applyFill="1" applyBorder="1" applyAlignment="1">
      <alignment horizontal="right"/>
    </xf>
    <xf numFmtId="0" fontId="45" fillId="0" borderId="13" xfId="0" applyFont="1" applyFill="1" applyBorder="1" applyAlignment="1">
      <alignment/>
    </xf>
    <xf numFmtId="165" fontId="45" fillId="33" borderId="13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/>
    </xf>
    <xf numFmtId="165" fontId="45" fillId="0" borderId="0" xfId="0" applyNumberFormat="1" applyFont="1" applyAlignment="1">
      <alignment horizontal="left"/>
    </xf>
    <xf numFmtId="3" fontId="78" fillId="0" borderId="0" xfId="0" applyNumberFormat="1" applyFont="1" applyBorder="1" applyAlignment="1">
      <alignment horizontal="left"/>
    </xf>
    <xf numFmtId="3" fontId="79" fillId="0" borderId="0" xfId="0" applyNumberFormat="1" applyFont="1" applyBorder="1" applyAlignment="1">
      <alignment horizontal="left"/>
    </xf>
    <xf numFmtId="3" fontId="45" fillId="0" borderId="0" xfId="0" applyNumberFormat="1" applyFont="1" applyBorder="1" applyAlignment="1">
      <alignment horizontal="left"/>
    </xf>
    <xf numFmtId="165" fontId="45" fillId="0" borderId="0" xfId="0" applyNumberFormat="1" applyFont="1" applyBorder="1" applyAlignment="1">
      <alignment horizontal="left"/>
    </xf>
    <xf numFmtId="10" fontId="45" fillId="0" borderId="0" xfId="57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43" fontId="6" fillId="0" borderId="12" xfId="0" applyNumberFormat="1" applyFont="1" applyBorder="1" applyAlignment="1">
      <alignment/>
    </xf>
    <xf numFmtId="43" fontId="6" fillId="0" borderId="12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left" vertical="top" wrapText="1"/>
    </xf>
    <xf numFmtId="49" fontId="11" fillId="34" borderId="12" xfId="0" applyNumberFormat="1" applyFont="1" applyFill="1" applyBorder="1" applyAlignment="1">
      <alignment horizontal="left"/>
    </xf>
    <xf numFmtId="43" fontId="6" fillId="0" borderId="12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80" fillId="0" borderId="0" xfId="0" applyFont="1" applyFill="1" applyAlignment="1">
      <alignment horizontal="left"/>
    </xf>
    <xf numFmtId="0" fontId="80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78" fillId="0" borderId="14" xfId="0" applyFont="1" applyFill="1" applyBorder="1" applyAlignment="1">
      <alignment/>
    </xf>
    <xf numFmtId="0" fontId="78" fillId="0" borderId="14" xfId="0" applyFont="1" applyFill="1" applyBorder="1" applyAlignment="1">
      <alignment horizontal="center" wrapText="1"/>
    </xf>
    <xf numFmtId="0" fontId="45" fillId="35" borderId="13" xfId="0" applyFont="1" applyFill="1" applyBorder="1" applyAlignment="1">
      <alignment wrapText="1"/>
    </xf>
    <xf numFmtId="0" fontId="82" fillId="36" borderId="15" xfId="0" applyFont="1" applyFill="1" applyBorder="1" applyAlignment="1">
      <alignment/>
    </xf>
    <xf numFmtId="0" fontId="48" fillId="36" borderId="15" xfId="0" applyFont="1" applyFill="1" applyBorder="1" applyAlignment="1">
      <alignment horizontal="center"/>
    </xf>
    <xf numFmtId="0" fontId="82" fillId="36" borderId="16" xfId="0" applyFont="1" applyFill="1" applyBorder="1" applyAlignment="1">
      <alignment/>
    </xf>
    <xf numFmtId="0" fontId="48" fillId="36" borderId="16" xfId="0" applyFont="1" applyFill="1" applyBorder="1" applyAlignment="1">
      <alignment horizontal="center"/>
    </xf>
    <xf numFmtId="0" fontId="56" fillId="37" borderId="14" xfId="0" applyFont="1" applyFill="1" applyBorder="1" applyAlignment="1">
      <alignment horizontal="right"/>
    </xf>
    <xf numFmtId="165" fontId="50" fillId="37" borderId="14" xfId="0" applyNumberFormat="1" applyFont="1" applyFill="1" applyBorder="1" applyAlignment="1">
      <alignment horizontal="right"/>
    </xf>
    <xf numFmtId="0" fontId="50" fillId="35" borderId="14" xfId="0" applyFont="1" applyFill="1" applyBorder="1" applyAlignment="1">
      <alignment horizontal="right"/>
    </xf>
    <xf numFmtId="0" fontId="4" fillId="37" borderId="12" xfId="0" applyFont="1" applyFill="1" applyBorder="1" applyAlignment="1">
      <alignment horizontal="left" wrapText="1"/>
    </xf>
    <xf numFmtId="0" fontId="7" fillId="37" borderId="12" xfId="0" applyFont="1" applyFill="1" applyBorder="1" applyAlignment="1">
      <alignment horizontal="left" wrapText="1"/>
    </xf>
    <xf numFmtId="0" fontId="5" fillId="37" borderId="12" xfId="0" applyFont="1" applyFill="1" applyBorder="1" applyAlignment="1">
      <alignment horizontal="left" wrapText="1"/>
    </xf>
    <xf numFmtId="3" fontId="5" fillId="37" borderId="12" xfId="0" applyNumberFormat="1" applyFont="1" applyFill="1" applyBorder="1" applyAlignment="1">
      <alignment horizontal="left" wrapText="1"/>
    </xf>
    <xf numFmtId="0" fontId="45" fillId="35" borderId="12" xfId="0" applyFont="1" applyFill="1" applyBorder="1" applyAlignment="1">
      <alignment wrapText="1"/>
    </xf>
    <xf numFmtId="0" fontId="12" fillId="37" borderId="12" xfId="0" applyFont="1" applyFill="1" applyBorder="1" applyAlignment="1">
      <alignment vertical="center"/>
    </xf>
    <xf numFmtId="165" fontId="5" fillId="37" borderId="12" xfId="0" applyNumberFormat="1" applyFont="1" applyFill="1" applyBorder="1" applyAlignment="1">
      <alignment horizontal="right" vertical="center" wrapText="1"/>
    </xf>
    <xf numFmtId="165" fontId="83" fillId="37" borderId="12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84" fillId="0" borderId="12" xfId="0" applyFont="1" applyBorder="1" applyAlignment="1">
      <alignment/>
    </xf>
    <xf numFmtId="0" fontId="84" fillId="0" borderId="12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/>
    </xf>
    <xf numFmtId="165" fontId="5" fillId="37" borderId="12" xfId="0" applyNumberFormat="1" applyFont="1" applyFill="1" applyBorder="1" applyAlignment="1">
      <alignment vertical="center" wrapText="1"/>
    </xf>
    <xf numFmtId="10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85" fillId="37" borderId="12" xfId="0" applyFont="1" applyFill="1" applyBorder="1" applyAlignment="1">
      <alignment horizontal="left" wrapText="1"/>
    </xf>
    <xf numFmtId="43" fontId="86" fillId="0" borderId="12" xfId="0" applyNumberFormat="1" applyFont="1" applyBorder="1" applyAlignment="1">
      <alignment/>
    </xf>
    <xf numFmtId="165" fontId="87" fillId="37" borderId="12" xfId="0" applyNumberFormat="1" applyFont="1" applyFill="1" applyBorder="1" applyAlignment="1">
      <alignment horizontal="right" vertical="center" wrapText="1"/>
    </xf>
    <xf numFmtId="0" fontId="56" fillId="36" borderId="15" xfId="0" applyFont="1" applyFill="1" applyBorder="1" applyAlignment="1">
      <alignment horizontal="center"/>
    </xf>
    <xf numFmtId="0" fontId="88" fillId="0" borderId="0" xfId="0" applyFont="1" applyFill="1" applyAlignment="1">
      <alignment horizontal="left"/>
    </xf>
    <xf numFmtId="0" fontId="50" fillId="0" borderId="13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4" fontId="4" fillId="37" borderId="11" xfId="0" applyNumberFormat="1" applyFont="1" applyFill="1" applyBorder="1" applyAlignment="1">
      <alignment/>
    </xf>
    <xf numFmtId="165" fontId="4" fillId="37" borderId="11" xfId="0" applyNumberFormat="1" applyFont="1" applyFill="1" applyBorder="1" applyAlignment="1">
      <alignment horizontal="right"/>
    </xf>
    <xf numFmtId="0" fontId="5" fillId="37" borderId="19" xfId="0" applyFont="1" applyFill="1" applyBorder="1" applyAlignment="1">
      <alignment/>
    </xf>
    <xf numFmtId="0" fontId="45" fillId="35" borderId="19" xfId="0" applyFont="1" applyFill="1" applyBorder="1" applyAlignment="1">
      <alignment wrapText="1"/>
    </xf>
    <xf numFmtId="165" fontId="5" fillId="37" borderId="19" xfId="0" applyNumberFormat="1" applyFont="1" applyFill="1" applyBorder="1" applyAlignment="1">
      <alignment horizontal="right"/>
    </xf>
    <xf numFmtId="0" fontId="45" fillId="0" borderId="0" xfId="57" applyNumberFormat="1" applyFont="1" applyBorder="1" applyAlignment="1">
      <alignment horizontal="left"/>
    </xf>
    <xf numFmtId="0" fontId="8" fillId="0" borderId="12" xfId="0" applyFont="1" applyBorder="1" applyAlignment="1">
      <alignment vertical="top"/>
    </xf>
    <xf numFmtId="49" fontId="6" fillId="34" borderId="12" xfId="0" applyNumberFormat="1" applyFont="1" applyFill="1" applyBorder="1" applyAlignment="1">
      <alignment horizontal="left"/>
    </xf>
    <xf numFmtId="44" fontId="6" fillId="0" borderId="12" xfId="44" applyFont="1" applyBorder="1" applyAlignment="1">
      <alignment/>
    </xf>
    <xf numFmtId="0" fontId="89" fillId="37" borderId="12" xfId="0" applyFont="1" applyFill="1" applyBorder="1" applyAlignment="1">
      <alignment horizontal="left" wrapText="1"/>
    </xf>
    <xf numFmtId="43" fontId="90" fillId="0" borderId="12" xfId="0" applyNumberFormat="1" applyFont="1" applyBorder="1" applyAlignment="1">
      <alignment/>
    </xf>
    <xf numFmtId="44" fontId="6" fillId="0" borderId="12" xfId="44" applyFont="1" applyBorder="1" applyAlignment="1">
      <alignment horizontal="right"/>
    </xf>
    <xf numFmtId="0" fontId="5" fillId="37" borderId="12" xfId="0" applyFont="1" applyFill="1" applyBorder="1" applyAlignment="1">
      <alignment horizontal="center" wrapText="1"/>
    </xf>
    <xf numFmtId="0" fontId="0" fillId="37" borderId="20" xfId="0" applyFill="1" applyBorder="1" applyAlignment="1">
      <alignment/>
    </xf>
    <xf numFmtId="0" fontId="5" fillId="37" borderId="20" xfId="0" applyFont="1" applyFill="1" applyBorder="1" applyAlignment="1">
      <alignment horizontal="left" wrapText="1"/>
    </xf>
    <xf numFmtId="0" fontId="5" fillId="37" borderId="0" xfId="0" applyFont="1" applyFill="1" applyBorder="1" applyAlignment="1">
      <alignment horizontal="center" wrapText="1"/>
    </xf>
    <xf numFmtId="0" fontId="5" fillId="37" borderId="20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left" wrapText="1"/>
    </xf>
    <xf numFmtId="0" fontId="6" fillId="37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7" borderId="12" xfId="0" applyFont="1" applyFill="1" applyBorder="1" applyAlignment="1">
      <alignment horizontal="center" vertical="top" wrapText="1"/>
    </xf>
    <xf numFmtId="0" fontId="1" fillId="37" borderId="12" xfId="0" applyFont="1" applyFill="1" applyBorder="1" applyAlignment="1">
      <alignment horizontal="center" vertical="top"/>
    </xf>
    <xf numFmtId="0" fontId="0" fillId="37" borderId="12" xfId="0" applyFill="1" applyBorder="1" applyAlignment="1">
      <alignment vertical="top"/>
    </xf>
    <xf numFmtId="0" fontId="13" fillId="37" borderId="11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left" vertical="center"/>
    </xf>
    <xf numFmtId="0" fontId="91" fillId="0" borderId="22" xfId="0" applyFont="1" applyBorder="1" applyAlignment="1">
      <alignment horizontal="center" vertical="center" textRotation="90"/>
    </xf>
    <xf numFmtId="0" fontId="4" fillId="37" borderId="23" xfId="0" applyFont="1" applyFill="1" applyBorder="1" applyAlignment="1">
      <alignment horizontal="left" wrapText="1"/>
    </xf>
    <xf numFmtId="0" fontId="4" fillId="37" borderId="24" xfId="0" applyFont="1" applyFill="1" applyBorder="1" applyAlignment="1">
      <alignment horizontal="left" wrapText="1"/>
    </xf>
    <xf numFmtId="0" fontId="5" fillId="37" borderId="25" xfId="0" applyFont="1" applyFill="1" applyBorder="1" applyAlignment="1">
      <alignment horizontal="left" wrapText="1"/>
    </xf>
    <xf numFmtId="0" fontId="5" fillId="37" borderId="26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5" fillId="38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78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8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0</xdr:row>
      <xdr:rowOff>0</xdr:rowOff>
    </xdr:from>
    <xdr:to>
      <xdr:col>10</xdr:col>
      <xdr:colOff>638175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0"/>
          <a:ext cx="1685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0</xdr:rowOff>
    </xdr:from>
    <xdr:to>
      <xdr:col>8</xdr:col>
      <xdr:colOff>47625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0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0</xdr:row>
      <xdr:rowOff>0</xdr:rowOff>
    </xdr:from>
    <xdr:to>
      <xdr:col>10</xdr:col>
      <xdr:colOff>752475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0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0</xdr:row>
      <xdr:rowOff>38100</xdr:rowOff>
    </xdr:from>
    <xdr:to>
      <xdr:col>7</xdr:col>
      <xdr:colOff>28575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8100"/>
          <a:ext cx="1819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D9">
      <selection activeCell="N24" sqref="N24"/>
    </sheetView>
  </sheetViews>
  <sheetFormatPr defaultColWidth="9.140625" defaultRowHeight="12.75"/>
  <cols>
    <col min="1" max="1" width="3.140625" style="63" customWidth="1"/>
    <col min="2" max="2" width="28.421875" style="63" customWidth="1"/>
    <col min="3" max="3" width="35.140625" style="75" customWidth="1"/>
    <col min="4" max="4" width="13.57421875" style="63" customWidth="1"/>
    <col min="5" max="5" width="12.57421875" style="63" customWidth="1"/>
    <col min="6" max="6" width="12.140625" style="63" customWidth="1"/>
    <col min="7" max="7" width="14.00390625" style="63" customWidth="1"/>
    <col min="8" max="8" width="13.8515625" style="63" customWidth="1"/>
    <col min="9" max="10" width="11.57421875" style="76" customWidth="1"/>
    <col min="11" max="11" width="12.8515625" style="73" customWidth="1"/>
    <col min="12" max="14" width="9.140625" style="63" customWidth="1"/>
    <col min="15" max="15" width="16.8515625" style="63" customWidth="1"/>
    <col min="16" max="16384" width="9.140625" style="63" customWidth="1"/>
  </cols>
  <sheetData>
    <row r="1" spans="2:11" s="66" customFormat="1" ht="53.25" customHeight="1">
      <c r="B1" s="112" t="s">
        <v>65</v>
      </c>
      <c r="C1" s="113"/>
      <c r="D1" s="113"/>
      <c r="E1" s="113"/>
      <c r="F1" s="113"/>
      <c r="G1" s="113"/>
      <c r="H1" s="113"/>
      <c r="I1" s="113"/>
      <c r="J1" s="113"/>
      <c r="K1" s="114"/>
    </row>
    <row r="2" spans="2:11" s="67" customFormat="1" ht="18.75">
      <c r="B2" s="89" t="s">
        <v>62</v>
      </c>
      <c r="D2" s="86"/>
      <c r="E2" s="86"/>
      <c r="F2" s="86"/>
      <c r="G2" s="86"/>
      <c r="H2" s="86"/>
      <c r="I2" s="86"/>
      <c r="J2" s="86"/>
      <c r="K2" s="86"/>
    </row>
    <row r="3" spans="2:11" s="67" customFormat="1" ht="16.5" customHeight="1">
      <c r="B3" s="90" t="s">
        <v>63</v>
      </c>
      <c r="C3" s="87"/>
      <c r="D3" s="87"/>
      <c r="E3" s="87"/>
      <c r="F3" s="87"/>
      <c r="G3" s="88"/>
      <c r="H3" s="88"/>
      <c r="I3" s="88"/>
      <c r="J3" s="88"/>
      <c r="K3" s="87"/>
    </row>
    <row r="4" spans="2:15" ht="20.25" customHeight="1">
      <c r="B4" s="122"/>
      <c r="C4" s="122"/>
      <c r="D4" s="122"/>
      <c r="E4" s="122"/>
      <c r="F4" s="79"/>
      <c r="G4" s="115" t="s">
        <v>48</v>
      </c>
      <c r="H4" s="115"/>
      <c r="I4" s="115"/>
      <c r="J4" s="115"/>
      <c r="K4" s="104"/>
      <c r="L4" s="107" t="s">
        <v>119</v>
      </c>
      <c r="M4" s="108"/>
      <c r="N4" s="108"/>
      <c r="O4" s="109"/>
    </row>
    <row r="5" spans="2:15" ht="48" customHeight="1">
      <c r="B5" s="59" t="s">
        <v>26</v>
      </c>
      <c r="C5" s="54" t="s">
        <v>28</v>
      </c>
      <c r="D5" s="55" t="s">
        <v>51</v>
      </c>
      <c r="E5" s="55" t="s">
        <v>50</v>
      </c>
      <c r="F5" s="100" t="s">
        <v>115</v>
      </c>
      <c r="G5" s="55" t="s">
        <v>49</v>
      </c>
      <c r="H5" s="56" t="s">
        <v>29</v>
      </c>
      <c r="I5" s="57" t="s">
        <v>54</v>
      </c>
      <c r="J5" s="57" t="s">
        <v>55</v>
      </c>
      <c r="K5" s="105" t="s">
        <v>25</v>
      </c>
      <c r="L5" s="106" t="s">
        <v>117</v>
      </c>
      <c r="M5" s="106" t="s">
        <v>121</v>
      </c>
      <c r="N5" s="106" t="s">
        <v>122</v>
      </c>
      <c r="O5" s="56" t="s">
        <v>118</v>
      </c>
    </row>
    <row r="6" spans="1:15" ht="12.75" customHeight="1">
      <c r="A6" s="117" t="s">
        <v>66</v>
      </c>
      <c r="B6" s="30" t="s">
        <v>30</v>
      </c>
      <c r="C6" s="31"/>
      <c r="D6" s="32"/>
      <c r="E6" s="32"/>
      <c r="F6" s="101">
        <f>D6*E6</f>
        <v>0</v>
      </c>
      <c r="G6" s="33"/>
      <c r="H6" s="33"/>
      <c r="I6" s="33"/>
      <c r="J6" s="33"/>
      <c r="K6" s="34">
        <f>SUM(G6:J6)</f>
        <v>0</v>
      </c>
      <c r="L6" s="40"/>
      <c r="M6" s="40"/>
      <c r="N6" s="40"/>
      <c r="O6" s="102">
        <f aca="true" t="shared" si="0" ref="O6:O21">SUM(L6:N6)</f>
        <v>0</v>
      </c>
    </row>
    <row r="7" spans="1:15" ht="12.75" customHeight="1">
      <c r="A7" s="117"/>
      <c r="B7" s="64" t="s">
        <v>31</v>
      </c>
      <c r="C7" s="35"/>
      <c r="D7" s="32"/>
      <c r="E7" s="32"/>
      <c r="F7" s="101">
        <f aca="true" t="shared" si="1" ref="F7:F20">D7*E7</f>
        <v>0</v>
      </c>
      <c r="G7" s="33"/>
      <c r="H7" s="33"/>
      <c r="I7" s="33"/>
      <c r="J7" s="33"/>
      <c r="K7" s="34">
        <f>SUM(G7:J7)</f>
        <v>0</v>
      </c>
      <c r="L7" s="29"/>
      <c r="M7" s="29"/>
      <c r="N7" s="29"/>
      <c r="O7" s="102">
        <f t="shared" si="0"/>
        <v>0</v>
      </c>
    </row>
    <row r="8" spans="1:15" ht="15" customHeight="1">
      <c r="A8" s="117"/>
      <c r="B8" s="64" t="s">
        <v>31</v>
      </c>
      <c r="C8" s="36"/>
      <c r="D8" s="32"/>
      <c r="E8" s="32"/>
      <c r="F8" s="101">
        <f t="shared" si="1"/>
        <v>0</v>
      </c>
      <c r="G8" s="37"/>
      <c r="H8" s="33"/>
      <c r="I8" s="33"/>
      <c r="J8" s="33"/>
      <c r="K8" s="34">
        <f aca="true" t="shared" si="2" ref="K8:K20">SUM(G8:J8)</f>
        <v>0</v>
      </c>
      <c r="L8" s="29"/>
      <c r="M8" s="29"/>
      <c r="N8" s="29"/>
      <c r="O8" s="102">
        <f t="shared" si="0"/>
        <v>0</v>
      </c>
    </row>
    <row r="9" spans="1:15" ht="12.75">
      <c r="A9" s="117"/>
      <c r="B9" s="30" t="s">
        <v>32</v>
      </c>
      <c r="C9" s="38"/>
      <c r="D9" s="32"/>
      <c r="E9" s="32"/>
      <c r="F9" s="101">
        <f t="shared" si="1"/>
        <v>0</v>
      </c>
      <c r="G9" s="37"/>
      <c r="H9" s="33"/>
      <c r="I9" s="33"/>
      <c r="J9" s="33"/>
      <c r="K9" s="34">
        <f t="shared" si="2"/>
        <v>0</v>
      </c>
      <c r="L9" s="29"/>
      <c r="M9" s="29"/>
      <c r="N9" s="29"/>
      <c r="O9" s="102">
        <f t="shared" si="0"/>
        <v>0</v>
      </c>
    </row>
    <row r="10" spans="1:15" ht="13.5">
      <c r="A10" s="117"/>
      <c r="B10" s="64" t="s">
        <v>31</v>
      </c>
      <c r="C10" s="38"/>
      <c r="D10" s="32"/>
      <c r="E10" s="32"/>
      <c r="F10" s="101">
        <f t="shared" si="1"/>
        <v>0</v>
      </c>
      <c r="G10" s="37"/>
      <c r="H10" s="33"/>
      <c r="I10" s="33"/>
      <c r="J10" s="33"/>
      <c r="K10" s="34">
        <f>SUM(G10:J10)</f>
        <v>0</v>
      </c>
      <c r="L10" s="29"/>
      <c r="M10" s="29"/>
      <c r="N10" s="29"/>
      <c r="O10" s="102">
        <f t="shared" si="0"/>
        <v>0</v>
      </c>
    </row>
    <row r="11" spans="1:15" ht="12.75" customHeight="1">
      <c r="A11" s="117"/>
      <c r="B11" s="64" t="s">
        <v>31</v>
      </c>
      <c r="C11" s="39"/>
      <c r="D11" s="32"/>
      <c r="E11" s="32"/>
      <c r="F11" s="101">
        <f t="shared" si="1"/>
        <v>0</v>
      </c>
      <c r="G11" s="37"/>
      <c r="H11" s="33"/>
      <c r="I11" s="33"/>
      <c r="J11" s="33"/>
      <c r="K11" s="34">
        <f t="shared" si="2"/>
        <v>0</v>
      </c>
      <c r="L11" s="29"/>
      <c r="M11" s="29"/>
      <c r="N11" s="29"/>
      <c r="O11" s="102">
        <f t="shared" si="0"/>
        <v>0</v>
      </c>
    </row>
    <row r="12" spans="1:15" ht="12.75" customHeight="1">
      <c r="A12" s="117"/>
      <c r="B12" s="30" t="s">
        <v>33</v>
      </c>
      <c r="C12" s="38"/>
      <c r="D12" s="32"/>
      <c r="E12" s="32"/>
      <c r="F12" s="101">
        <f t="shared" si="1"/>
        <v>0</v>
      </c>
      <c r="G12" s="37"/>
      <c r="H12" s="33"/>
      <c r="I12" s="33"/>
      <c r="J12" s="33"/>
      <c r="K12" s="34">
        <f t="shared" si="2"/>
        <v>0</v>
      </c>
      <c r="L12" s="29"/>
      <c r="M12" s="29"/>
      <c r="N12" s="29"/>
      <c r="O12" s="102">
        <f t="shared" si="0"/>
        <v>0</v>
      </c>
    </row>
    <row r="13" spans="1:15" ht="13.5">
      <c r="A13" s="117"/>
      <c r="B13" s="64" t="s">
        <v>31</v>
      </c>
      <c r="C13" s="38"/>
      <c r="D13" s="32"/>
      <c r="E13" s="32"/>
      <c r="F13" s="101">
        <f t="shared" si="1"/>
        <v>0</v>
      </c>
      <c r="G13" s="37"/>
      <c r="H13" s="33"/>
      <c r="I13" s="33"/>
      <c r="J13" s="33"/>
      <c r="K13" s="34">
        <f t="shared" si="2"/>
        <v>0</v>
      </c>
      <c r="L13" s="29"/>
      <c r="M13" s="29"/>
      <c r="N13" s="29"/>
      <c r="O13" s="102">
        <f t="shared" si="0"/>
        <v>0</v>
      </c>
    </row>
    <row r="14" spans="1:15" ht="12.75" customHeight="1">
      <c r="A14" s="117"/>
      <c r="B14" s="64" t="s">
        <v>31</v>
      </c>
      <c r="C14" s="39"/>
      <c r="D14" s="32"/>
      <c r="E14" s="32"/>
      <c r="F14" s="101">
        <f t="shared" si="1"/>
        <v>0</v>
      </c>
      <c r="G14" s="37"/>
      <c r="H14" s="33"/>
      <c r="I14" s="33"/>
      <c r="J14" s="33"/>
      <c r="K14" s="34">
        <f t="shared" si="2"/>
        <v>0</v>
      </c>
      <c r="L14" s="29"/>
      <c r="M14" s="29"/>
      <c r="N14" s="29"/>
      <c r="O14" s="102">
        <f t="shared" si="0"/>
        <v>0</v>
      </c>
    </row>
    <row r="15" spans="1:15" ht="12.75">
      <c r="A15" s="117"/>
      <c r="B15" s="30" t="s">
        <v>34</v>
      </c>
      <c r="C15" s="38"/>
      <c r="D15" s="32"/>
      <c r="E15" s="32"/>
      <c r="F15" s="101">
        <f t="shared" si="1"/>
        <v>0</v>
      </c>
      <c r="G15" s="37"/>
      <c r="H15" s="33"/>
      <c r="I15" s="33"/>
      <c r="J15" s="33"/>
      <c r="K15" s="34">
        <f t="shared" si="2"/>
        <v>0</v>
      </c>
      <c r="L15" s="29"/>
      <c r="M15" s="29"/>
      <c r="N15" s="29"/>
      <c r="O15" s="102">
        <f t="shared" si="0"/>
        <v>0</v>
      </c>
    </row>
    <row r="16" spans="1:15" ht="12.75" customHeight="1">
      <c r="A16" s="117"/>
      <c r="B16" s="64" t="s">
        <v>31</v>
      </c>
      <c r="C16" s="39"/>
      <c r="D16" s="32"/>
      <c r="E16" s="32"/>
      <c r="F16" s="101">
        <f t="shared" si="1"/>
        <v>0</v>
      </c>
      <c r="G16" s="37"/>
      <c r="H16" s="33"/>
      <c r="I16" s="33"/>
      <c r="J16" s="33"/>
      <c r="K16" s="34">
        <f>SUM(G16:J16)</f>
        <v>0</v>
      </c>
      <c r="L16" s="29"/>
      <c r="M16" s="29"/>
      <c r="N16" s="29"/>
      <c r="O16" s="102">
        <f t="shared" si="0"/>
        <v>0</v>
      </c>
    </row>
    <row r="17" spans="1:15" ht="13.5">
      <c r="A17" s="117"/>
      <c r="B17" s="64" t="s">
        <v>31</v>
      </c>
      <c r="C17" s="38"/>
      <c r="D17" s="32"/>
      <c r="E17" s="32"/>
      <c r="F17" s="101">
        <f t="shared" si="1"/>
        <v>0</v>
      </c>
      <c r="G17" s="37"/>
      <c r="H17" s="33"/>
      <c r="I17" s="33"/>
      <c r="J17" s="33"/>
      <c r="K17" s="34">
        <f t="shared" si="2"/>
        <v>0</v>
      </c>
      <c r="L17" s="29"/>
      <c r="M17" s="29"/>
      <c r="N17" s="29"/>
      <c r="O17" s="102">
        <f t="shared" si="0"/>
        <v>0</v>
      </c>
    </row>
    <row r="18" spans="1:15" ht="12.75" customHeight="1">
      <c r="A18" s="117"/>
      <c r="B18" s="30" t="s">
        <v>35</v>
      </c>
      <c r="C18" s="38"/>
      <c r="D18" s="32"/>
      <c r="E18" s="32"/>
      <c r="F18" s="101">
        <f t="shared" si="1"/>
        <v>0</v>
      </c>
      <c r="G18" s="37"/>
      <c r="H18" s="33"/>
      <c r="I18" s="33"/>
      <c r="J18" s="33"/>
      <c r="K18" s="34">
        <f t="shared" si="2"/>
        <v>0</v>
      </c>
      <c r="L18" s="29"/>
      <c r="M18" s="29"/>
      <c r="N18" s="29"/>
      <c r="O18" s="102">
        <f t="shared" si="0"/>
        <v>0</v>
      </c>
    </row>
    <row r="19" spans="1:15" ht="15" customHeight="1">
      <c r="A19" s="117"/>
      <c r="B19" s="64" t="s">
        <v>31</v>
      </c>
      <c r="C19" s="39"/>
      <c r="D19" s="32"/>
      <c r="E19" s="32"/>
      <c r="F19" s="101">
        <f t="shared" si="1"/>
        <v>0</v>
      </c>
      <c r="G19" s="37"/>
      <c r="H19" s="33"/>
      <c r="I19" s="33"/>
      <c r="J19" s="33"/>
      <c r="K19" s="34">
        <f>SUM(G19:J19)</f>
        <v>0</v>
      </c>
      <c r="L19" s="29"/>
      <c r="M19" s="29"/>
      <c r="N19" s="29"/>
      <c r="O19" s="102">
        <f t="shared" si="0"/>
        <v>0</v>
      </c>
    </row>
    <row r="20" spans="1:15" ht="13.5">
      <c r="A20" s="117"/>
      <c r="B20" s="64" t="s">
        <v>31</v>
      </c>
      <c r="C20" s="38"/>
      <c r="D20" s="32"/>
      <c r="E20" s="32"/>
      <c r="F20" s="101">
        <f t="shared" si="1"/>
        <v>0</v>
      </c>
      <c r="G20" s="37"/>
      <c r="H20" s="33"/>
      <c r="I20" s="33"/>
      <c r="J20" s="33"/>
      <c r="K20" s="34">
        <f t="shared" si="2"/>
        <v>0</v>
      </c>
      <c r="L20" s="29"/>
      <c r="M20" s="29"/>
      <c r="N20" s="29"/>
      <c r="O20" s="102">
        <f t="shared" si="0"/>
        <v>0</v>
      </c>
    </row>
    <row r="21" spans="1:15" s="70" customFormat="1" ht="32.25" customHeight="1">
      <c r="A21" s="117"/>
      <c r="B21" s="116" t="s">
        <v>36</v>
      </c>
      <c r="C21" s="116"/>
      <c r="D21" s="116"/>
      <c r="E21" s="77"/>
      <c r="F21" s="82"/>
      <c r="G21" s="61">
        <f aca="true" t="shared" si="3" ref="G21:N21">SUM(G6:G20)</f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0"/>
        <v>0</v>
      </c>
    </row>
    <row r="22" spans="1:11" s="70" customFormat="1" ht="10.5" customHeight="1">
      <c r="A22" s="117"/>
      <c r="B22" s="123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5" ht="42">
      <c r="A23" s="117"/>
      <c r="B23" s="59" t="s">
        <v>27</v>
      </c>
      <c r="C23" s="54" t="s">
        <v>28</v>
      </c>
      <c r="D23" s="55" t="s">
        <v>51</v>
      </c>
      <c r="E23" s="55" t="s">
        <v>50</v>
      </c>
      <c r="F23" s="100" t="s">
        <v>115</v>
      </c>
      <c r="G23" s="55" t="s">
        <v>64</v>
      </c>
      <c r="H23" s="56" t="s">
        <v>29</v>
      </c>
      <c r="I23" s="57" t="s">
        <v>54</v>
      </c>
      <c r="J23" s="57" t="s">
        <v>55</v>
      </c>
      <c r="K23" s="56" t="s">
        <v>25</v>
      </c>
      <c r="L23" s="103" t="s">
        <v>117</v>
      </c>
      <c r="M23" s="103" t="s">
        <v>121</v>
      </c>
      <c r="N23" s="103" t="s">
        <v>122</v>
      </c>
      <c r="O23" s="56" t="s">
        <v>120</v>
      </c>
    </row>
    <row r="24" spans="1:15" ht="13.5">
      <c r="A24" s="117"/>
      <c r="B24" s="62" t="s">
        <v>37</v>
      </c>
      <c r="C24" s="38"/>
      <c r="D24" s="32"/>
      <c r="E24" s="32"/>
      <c r="F24" s="81">
        <f>D24*E24</f>
        <v>0</v>
      </c>
      <c r="G24" s="58"/>
      <c r="H24" s="33"/>
      <c r="I24" s="33"/>
      <c r="J24" s="33"/>
      <c r="K24" s="34">
        <f>SUM(H24:J24)</f>
        <v>0</v>
      </c>
      <c r="L24" s="29"/>
      <c r="M24" s="29"/>
      <c r="N24" s="29"/>
      <c r="O24" s="34">
        <f aca="true" t="shared" si="4" ref="O24:O35">SUM(L24:N24)</f>
        <v>0</v>
      </c>
    </row>
    <row r="25" spans="1:15" ht="13.5">
      <c r="A25" s="117"/>
      <c r="B25" s="64" t="s">
        <v>31</v>
      </c>
      <c r="C25" s="38"/>
      <c r="D25" s="32"/>
      <c r="E25" s="32"/>
      <c r="F25" s="81">
        <f aca="true" t="shared" si="5" ref="F25:F35">D25*E25</f>
        <v>0</v>
      </c>
      <c r="G25" s="58"/>
      <c r="H25" s="33"/>
      <c r="I25" s="33"/>
      <c r="J25" s="33"/>
      <c r="K25" s="34">
        <f>SUM(H25:J25)</f>
        <v>0</v>
      </c>
      <c r="L25" s="29"/>
      <c r="M25" s="29"/>
      <c r="N25" s="29"/>
      <c r="O25" s="34">
        <f t="shared" si="4"/>
        <v>0</v>
      </c>
    </row>
    <row r="26" spans="1:15" ht="13.5">
      <c r="A26" s="117"/>
      <c r="B26" s="64" t="s">
        <v>31</v>
      </c>
      <c r="C26" s="39"/>
      <c r="D26" s="32"/>
      <c r="E26" s="32"/>
      <c r="F26" s="81">
        <f t="shared" si="5"/>
        <v>0</v>
      </c>
      <c r="G26" s="58"/>
      <c r="H26" s="33"/>
      <c r="I26" s="33"/>
      <c r="J26" s="33"/>
      <c r="K26" s="34">
        <f aca="true" t="shared" si="6" ref="K26:K34">SUM(H26:J26)</f>
        <v>0</v>
      </c>
      <c r="L26" s="29"/>
      <c r="M26" s="29"/>
      <c r="N26" s="29"/>
      <c r="O26" s="34">
        <f t="shared" si="4"/>
        <v>0</v>
      </c>
    </row>
    <row r="27" spans="1:15" ht="13.5">
      <c r="A27" s="117"/>
      <c r="B27" s="62" t="s">
        <v>38</v>
      </c>
      <c r="C27" s="38"/>
      <c r="D27" s="32"/>
      <c r="E27" s="32"/>
      <c r="F27" s="81">
        <f t="shared" si="5"/>
        <v>0</v>
      </c>
      <c r="G27" s="58"/>
      <c r="H27" s="33"/>
      <c r="I27" s="33"/>
      <c r="J27" s="33"/>
      <c r="K27" s="34">
        <f t="shared" si="6"/>
        <v>0</v>
      </c>
      <c r="L27" s="29"/>
      <c r="M27" s="29"/>
      <c r="N27" s="29"/>
      <c r="O27" s="34">
        <f t="shared" si="4"/>
        <v>0</v>
      </c>
    </row>
    <row r="28" spans="1:15" ht="13.5">
      <c r="A28" s="117"/>
      <c r="B28" s="64" t="s">
        <v>31</v>
      </c>
      <c r="C28" s="38"/>
      <c r="D28" s="32"/>
      <c r="E28" s="32"/>
      <c r="F28" s="81">
        <f t="shared" si="5"/>
        <v>0</v>
      </c>
      <c r="G28" s="58"/>
      <c r="H28" s="33"/>
      <c r="I28" s="33"/>
      <c r="J28" s="33"/>
      <c r="K28" s="34">
        <f t="shared" si="6"/>
        <v>0</v>
      </c>
      <c r="L28" s="29"/>
      <c r="M28" s="29"/>
      <c r="N28" s="29"/>
      <c r="O28" s="34">
        <f t="shared" si="4"/>
        <v>0</v>
      </c>
    </row>
    <row r="29" spans="1:15" ht="13.5">
      <c r="A29" s="117"/>
      <c r="B29" s="64" t="s">
        <v>31</v>
      </c>
      <c r="C29" s="38"/>
      <c r="D29" s="32"/>
      <c r="E29" s="32"/>
      <c r="F29" s="81">
        <f t="shared" si="5"/>
        <v>0</v>
      </c>
      <c r="G29" s="58"/>
      <c r="H29" s="33"/>
      <c r="I29" s="33"/>
      <c r="J29" s="33"/>
      <c r="K29" s="34">
        <f>SUM(H29:J29)</f>
        <v>0</v>
      </c>
      <c r="L29" s="29"/>
      <c r="M29" s="29"/>
      <c r="N29" s="29"/>
      <c r="O29" s="34">
        <f t="shared" si="4"/>
        <v>0</v>
      </c>
    </row>
    <row r="30" spans="1:15" ht="13.5">
      <c r="A30" s="117"/>
      <c r="B30" s="62" t="s">
        <v>39</v>
      </c>
      <c r="C30" s="38"/>
      <c r="D30" s="32"/>
      <c r="E30" s="32"/>
      <c r="F30" s="81">
        <f t="shared" si="5"/>
        <v>0</v>
      </c>
      <c r="G30" s="58"/>
      <c r="H30" s="33"/>
      <c r="I30" s="33"/>
      <c r="J30" s="33"/>
      <c r="K30" s="34">
        <f t="shared" si="6"/>
        <v>0</v>
      </c>
      <c r="L30" s="29"/>
      <c r="M30" s="29"/>
      <c r="N30" s="29"/>
      <c r="O30" s="34">
        <f t="shared" si="4"/>
        <v>0</v>
      </c>
    </row>
    <row r="31" spans="1:15" ht="13.5">
      <c r="A31" s="117"/>
      <c r="B31" s="64" t="s">
        <v>31</v>
      </c>
      <c r="C31" s="38"/>
      <c r="D31" s="32"/>
      <c r="E31" s="32"/>
      <c r="F31" s="81">
        <f t="shared" si="5"/>
        <v>0</v>
      </c>
      <c r="G31" s="58"/>
      <c r="H31" s="33"/>
      <c r="I31" s="33"/>
      <c r="J31" s="33"/>
      <c r="K31" s="34">
        <f t="shared" si="6"/>
        <v>0</v>
      </c>
      <c r="L31" s="29"/>
      <c r="M31" s="29"/>
      <c r="N31" s="29"/>
      <c r="O31" s="34">
        <f t="shared" si="4"/>
        <v>0</v>
      </c>
    </row>
    <row r="32" spans="1:17" ht="13.5">
      <c r="A32" s="117"/>
      <c r="B32" s="64" t="s">
        <v>31</v>
      </c>
      <c r="C32" s="39"/>
      <c r="D32" s="32"/>
      <c r="E32" s="32"/>
      <c r="F32" s="81">
        <f t="shared" si="5"/>
        <v>0</v>
      </c>
      <c r="G32" s="58"/>
      <c r="H32" s="33"/>
      <c r="I32" s="33"/>
      <c r="J32" s="33"/>
      <c r="K32" s="34">
        <f t="shared" si="6"/>
        <v>0</v>
      </c>
      <c r="L32" s="29"/>
      <c r="M32" s="29"/>
      <c r="N32" s="29"/>
      <c r="O32" s="34">
        <f t="shared" si="4"/>
        <v>0</v>
      </c>
      <c r="Q32" s="63">
        <f>SUM(O24)</f>
        <v>0</v>
      </c>
    </row>
    <row r="33" spans="1:15" ht="13.5">
      <c r="A33" s="117"/>
      <c r="B33" s="62" t="s">
        <v>40</v>
      </c>
      <c r="C33" s="39"/>
      <c r="D33" s="32"/>
      <c r="E33" s="32"/>
      <c r="F33" s="81">
        <f t="shared" si="5"/>
        <v>0</v>
      </c>
      <c r="G33" s="58"/>
      <c r="H33" s="33"/>
      <c r="I33" s="33"/>
      <c r="J33" s="33"/>
      <c r="K33" s="34">
        <f t="shared" si="6"/>
        <v>0</v>
      </c>
      <c r="L33" s="29"/>
      <c r="M33" s="29"/>
      <c r="N33" s="29"/>
      <c r="O33" s="34">
        <f t="shared" si="4"/>
        <v>0</v>
      </c>
    </row>
    <row r="34" spans="1:15" ht="13.5">
      <c r="A34" s="117"/>
      <c r="B34" s="65" t="s">
        <v>41</v>
      </c>
      <c r="C34" s="39"/>
      <c r="D34" s="32"/>
      <c r="E34" s="32"/>
      <c r="F34" s="81">
        <f t="shared" si="5"/>
        <v>0</v>
      </c>
      <c r="G34" s="58"/>
      <c r="H34" s="33"/>
      <c r="I34" s="33"/>
      <c r="J34" s="33"/>
      <c r="K34" s="34">
        <f t="shared" si="6"/>
        <v>0</v>
      </c>
      <c r="L34" s="29"/>
      <c r="M34" s="29"/>
      <c r="N34" s="29"/>
      <c r="O34" s="34">
        <f t="shared" si="4"/>
        <v>0</v>
      </c>
    </row>
    <row r="35" spans="1:15" ht="12.75">
      <c r="A35" s="117"/>
      <c r="B35" s="29"/>
      <c r="C35" s="39"/>
      <c r="D35" s="32"/>
      <c r="E35" s="32"/>
      <c r="F35" s="81">
        <f t="shared" si="5"/>
        <v>0</v>
      </c>
      <c r="G35" s="58"/>
      <c r="H35" s="33"/>
      <c r="I35" s="33"/>
      <c r="J35" s="33"/>
      <c r="K35" s="34">
        <f>SUM(H35:J35)</f>
        <v>0</v>
      </c>
      <c r="L35" s="29"/>
      <c r="M35" s="29"/>
      <c r="N35" s="29"/>
      <c r="O35" s="34">
        <f t="shared" si="4"/>
        <v>0</v>
      </c>
    </row>
    <row r="36" spans="2:15" s="70" customFormat="1" ht="17.25" customHeight="1" thickBot="1">
      <c r="B36" s="120" t="s">
        <v>42</v>
      </c>
      <c r="C36" s="121"/>
      <c r="D36" s="93"/>
      <c r="E36" s="93"/>
      <c r="F36" s="93"/>
      <c r="G36" s="94"/>
      <c r="H36" s="95">
        <f aca="true" t="shared" si="7" ref="H36:O36">SUM(H24:H35)</f>
        <v>0</v>
      </c>
      <c r="I36" s="95">
        <f t="shared" si="7"/>
        <v>0</v>
      </c>
      <c r="J36" s="95">
        <f t="shared" si="7"/>
        <v>0</v>
      </c>
      <c r="K36" s="95">
        <f t="shared" si="7"/>
        <v>0</v>
      </c>
      <c r="L36" s="95">
        <f t="shared" si="7"/>
        <v>0</v>
      </c>
      <c r="M36" s="95">
        <f t="shared" si="7"/>
        <v>0</v>
      </c>
      <c r="N36" s="95">
        <f t="shared" si="7"/>
        <v>0</v>
      </c>
      <c r="O36" s="95">
        <f t="shared" si="7"/>
        <v>0</v>
      </c>
    </row>
    <row r="37" spans="2:15" s="72" customFormat="1" ht="21" customHeight="1">
      <c r="B37" s="118" t="s">
        <v>16</v>
      </c>
      <c r="C37" s="119"/>
      <c r="D37" s="91"/>
      <c r="E37" s="91"/>
      <c r="F37" s="91"/>
      <c r="G37" s="92">
        <f>G21</f>
        <v>0</v>
      </c>
      <c r="H37" s="92">
        <f>SUM(H21,H36)</f>
        <v>0</v>
      </c>
      <c r="I37" s="92">
        <f>SUM(I21,I36)</f>
        <v>0</v>
      </c>
      <c r="J37" s="92">
        <f>SUM(J21,J36)</f>
        <v>0</v>
      </c>
      <c r="K37" s="92">
        <f>SUM(G37:J37)</f>
        <v>0</v>
      </c>
      <c r="L37" s="92">
        <f>SUM(H37:K37)</f>
        <v>0</v>
      </c>
      <c r="M37" s="92">
        <f>SUM(I37:L37)</f>
        <v>0</v>
      </c>
      <c r="N37" s="92">
        <f>SUM(J37:M37)</f>
        <v>0</v>
      </c>
      <c r="O37" s="92">
        <f>SUM(M37:N37)</f>
        <v>0</v>
      </c>
    </row>
    <row r="38" spans="3:12" ht="12.75">
      <c r="C38" s="63"/>
      <c r="D38" s="69"/>
      <c r="E38" s="69"/>
      <c r="F38" s="69"/>
      <c r="G38" s="73"/>
      <c r="H38" s="73"/>
      <c r="I38" s="73"/>
      <c r="J38" s="73"/>
      <c r="L38" s="73"/>
    </row>
    <row r="39" spans="2:12" ht="15">
      <c r="B39" s="110" t="s">
        <v>47</v>
      </c>
      <c r="C39" s="111"/>
      <c r="D39" s="111"/>
      <c r="E39" s="111"/>
      <c r="F39" s="111"/>
      <c r="G39" s="111"/>
      <c r="H39" s="111"/>
      <c r="I39" s="74"/>
      <c r="J39" s="74"/>
      <c r="K39" s="74"/>
      <c r="L39" s="73"/>
    </row>
    <row r="40" spans="2:12" ht="12.75">
      <c r="B40" s="63" t="s">
        <v>52</v>
      </c>
      <c r="C40" s="78" t="e">
        <f>G21/K21</f>
        <v>#DIV/0!</v>
      </c>
      <c r="D40" s="71"/>
      <c r="E40" s="71"/>
      <c r="F40" s="71"/>
      <c r="G40" s="71"/>
      <c r="H40" s="71"/>
      <c r="I40" s="74"/>
      <c r="J40" s="74"/>
      <c r="K40" s="74"/>
      <c r="L40" s="73"/>
    </row>
    <row r="41" spans="2:12" ht="12.75">
      <c r="B41" s="63" t="s">
        <v>46</v>
      </c>
      <c r="C41" s="78" t="e">
        <f>G37/K37</f>
        <v>#DIV/0!</v>
      </c>
      <c r="D41" s="69"/>
      <c r="E41" s="69"/>
      <c r="F41" s="69"/>
      <c r="G41" s="73"/>
      <c r="H41" s="73"/>
      <c r="I41" s="74"/>
      <c r="J41" s="74"/>
      <c r="K41" s="74"/>
      <c r="L41" s="73"/>
    </row>
  </sheetData>
  <sheetProtection/>
  <mergeCells count="9">
    <mergeCell ref="B39:H39"/>
    <mergeCell ref="B1:K1"/>
    <mergeCell ref="G4:J4"/>
    <mergeCell ref="B21:D21"/>
    <mergeCell ref="A6:A35"/>
    <mergeCell ref="B37:C37"/>
    <mergeCell ref="B36:C36"/>
    <mergeCell ref="B4:E4"/>
    <mergeCell ref="B22:K22"/>
  </mergeCells>
  <printOptions/>
  <pageMargins left="0.7" right="0.7" top="0.75" bottom="0.75" header="0.3" footer="0.3"/>
  <pageSetup fitToHeight="1" fitToWidth="1" horizontalDpi="300" verticalDpi="3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8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30.8515625" style="2" customWidth="1"/>
    <col min="2" max="3" width="14.00390625" style="2" customWidth="1"/>
    <col min="4" max="7" width="13.00390625" style="2" customWidth="1"/>
    <col min="8" max="16384" width="9.140625" style="2" customWidth="1"/>
  </cols>
  <sheetData>
    <row r="1" spans="1:7" ht="15.75">
      <c r="A1" s="41" t="s">
        <v>73</v>
      </c>
      <c r="B1" s="42"/>
      <c r="D1" s="42"/>
      <c r="E1" s="42"/>
      <c r="F1" s="42"/>
      <c r="G1" s="43"/>
    </row>
    <row r="2" spans="1:7" ht="15.75">
      <c r="A2" s="41" t="s">
        <v>13</v>
      </c>
      <c r="C2" s="42"/>
      <c r="D2" s="42"/>
      <c r="E2" s="42"/>
      <c r="F2" s="42"/>
      <c r="G2" s="43"/>
    </row>
    <row r="3" spans="1:7" ht="15.75">
      <c r="A3" s="41" t="s">
        <v>67</v>
      </c>
      <c r="B3" s="41"/>
      <c r="C3" s="42"/>
      <c r="D3" s="42"/>
      <c r="E3" s="42"/>
      <c r="F3" s="42"/>
      <c r="G3" s="43"/>
    </row>
    <row r="4" spans="1:7" ht="11.25" customHeight="1">
      <c r="A4" s="41"/>
      <c r="B4" s="41"/>
      <c r="C4" s="42"/>
      <c r="D4" s="42"/>
      <c r="E4" s="42"/>
      <c r="F4" s="42"/>
      <c r="G4" s="43"/>
    </row>
    <row r="5" spans="1:9" ht="15.75">
      <c r="A5" s="2" t="s">
        <v>59</v>
      </c>
      <c r="B5" s="42"/>
      <c r="C5" s="84" t="s">
        <v>58</v>
      </c>
      <c r="D5" s="42"/>
      <c r="E5" s="42"/>
      <c r="F5" s="42"/>
      <c r="G5" s="43"/>
      <c r="I5" s="9"/>
    </row>
    <row r="6" spans="1:7" s="22" customFormat="1" ht="15.75" customHeight="1">
      <c r="A6" s="127"/>
      <c r="B6" s="126"/>
      <c r="C6" s="126"/>
      <c r="D6" s="126"/>
      <c r="E6" s="126"/>
      <c r="F6" s="126"/>
      <c r="G6" s="126"/>
    </row>
    <row r="7" spans="1:72" s="4" customFormat="1" ht="48" customHeight="1">
      <c r="A7" s="44"/>
      <c r="B7" s="45" t="s">
        <v>19</v>
      </c>
      <c r="C7" s="45" t="s">
        <v>1</v>
      </c>
      <c r="D7" s="45" t="s">
        <v>56</v>
      </c>
      <c r="E7" s="45" t="s">
        <v>57</v>
      </c>
      <c r="F7" s="45" t="s">
        <v>4</v>
      </c>
      <c r="G7" s="45" t="s"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s="4" customFormat="1" ht="15.75" customHeight="1">
      <c r="A8" s="47" t="s">
        <v>14</v>
      </c>
      <c r="B8" s="48"/>
      <c r="C8" s="48"/>
      <c r="D8" s="48"/>
      <c r="E8" s="48"/>
      <c r="F8" s="83"/>
      <c r="G8" s="4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s="6" customFormat="1" ht="15.75" customHeight="1">
      <c r="A9" s="18" t="s">
        <v>5</v>
      </c>
      <c r="B9" s="17"/>
      <c r="C9" s="17"/>
      <c r="D9" s="17"/>
      <c r="E9" s="17"/>
      <c r="F9" s="46"/>
      <c r="G9" s="19">
        <f aca="true" t="shared" si="0" ref="G9:G20">SUM(B9:F9)</f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</row>
    <row r="10" spans="1:72" s="6" customFormat="1" ht="15.75" customHeight="1">
      <c r="A10" s="18" t="s">
        <v>6</v>
      </c>
      <c r="B10" s="17"/>
      <c r="C10" s="17"/>
      <c r="D10" s="17"/>
      <c r="E10" s="17"/>
      <c r="F10" s="17"/>
      <c r="G10" s="19">
        <f t="shared" si="0"/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6" customFormat="1" ht="15.75" customHeight="1">
      <c r="A11" s="18" t="s">
        <v>7</v>
      </c>
      <c r="B11" s="17"/>
      <c r="C11" s="17"/>
      <c r="D11" s="17"/>
      <c r="E11" s="17"/>
      <c r="F11" s="17"/>
      <c r="G11" s="19">
        <f t="shared" si="0"/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s="6" customFormat="1" ht="15.75" customHeight="1">
      <c r="A12" s="18" t="s">
        <v>8</v>
      </c>
      <c r="B12" s="17"/>
      <c r="C12" s="17"/>
      <c r="D12" s="17"/>
      <c r="E12" s="17"/>
      <c r="F12" s="17"/>
      <c r="G12" s="19">
        <f t="shared" si="0"/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3" spans="1:72" s="6" customFormat="1" ht="15.75" customHeight="1">
      <c r="A13" s="18" t="s">
        <v>9</v>
      </c>
      <c r="B13" s="17"/>
      <c r="C13" s="17"/>
      <c r="D13" s="17"/>
      <c r="E13" s="17"/>
      <c r="F13" s="17"/>
      <c r="G13" s="19">
        <f t="shared" si="0"/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6" customFormat="1" ht="15.75" customHeight="1">
      <c r="A14" s="18" t="s">
        <v>10</v>
      </c>
      <c r="B14" s="17"/>
      <c r="C14" s="17"/>
      <c r="D14" s="17"/>
      <c r="E14" s="17"/>
      <c r="F14" s="17"/>
      <c r="G14" s="19">
        <f t="shared" si="0"/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s="6" customFormat="1" ht="15.75" customHeight="1">
      <c r="A15" s="18" t="s">
        <v>21</v>
      </c>
      <c r="B15" s="17"/>
      <c r="C15" s="17"/>
      <c r="D15" s="17"/>
      <c r="E15" s="17"/>
      <c r="F15" s="17"/>
      <c r="G15" s="19">
        <f t="shared" si="0"/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</row>
    <row r="16" spans="1:72" s="6" customFormat="1" ht="15.75" customHeight="1">
      <c r="A16" s="18" t="s">
        <v>11</v>
      </c>
      <c r="B16" s="17"/>
      <c r="C16" s="17"/>
      <c r="D16" s="17"/>
      <c r="E16" s="17"/>
      <c r="F16" s="17"/>
      <c r="G16" s="19">
        <f t="shared" si="0"/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6" customFormat="1" ht="15.75" customHeight="1">
      <c r="A17" s="18" t="s">
        <v>12</v>
      </c>
      <c r="B17" s="17"/>
      <c r="C17" s="17"/>
      <c r="D17" s="17"/>
      <c r="E17" s="17"/>
      <c r="F17" s="17"/>
      <c r="G17" s="19">
        <f t="shared" si="0"/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s="6" customFormat="1" ht="15.75" customHeight="1">
      <c r="A18" s="18" t="s">
        <v>20</v>
      </c>
      <c r="B18" s="17"/>
      <c r="C18" s="17"/>
      <c r="D18" s="17"/>
      <c r="E18" s="17"/>
      <c r="F18" s="17"/>
      <c r="G18" s="19">
        <f t="shared" si="0"/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s="6" customFormat="1" ht="15.75" customHeight="1">
      <c r="A19" s="18" t="s">
        <v>60</v>
      </c>
      <c r="B19" s="17"/>
      <c r="C19" s="17"/>
      <c r="D19" s="17"/>
      <c r="E19" s="17"/>
      <c r="F19" s="17"/>
      <c r="G19" s="19">
        <f t="shared" si="0"/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6" customFormat="1" ht="15.75" customHeight="1">
      <c r="A20" s="18"/>
      <c r="B20" s="17"/>
      <c r="C20" s="17"/>
      <c r="D20" s="17"/>
      <c r="E20" s="17"/>
      <c r="F20" s="17"/>
      <c r="G20" s="19">
        <f t="shared" si="0"/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s="21" customFormat="1" ht="15.75" customHeight="1">
      <c r="A21" s="49" t="s">
        <v>15</v>
      </c>
      <c r="B21" s="50"/>
      <c r="C21" s="50"/>
      <c r="D21" s="50"/>
      <c r="E21" s="50"/>
      <c r="F21" s="50"/>
      <c r="G21" s="5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</row>
    <row r="22" spans="1:72" s="7" customFormat="1" ht="15.75" customHeight="1">
      <c r="A22" s="85" t="s">
        <v>61</v>
      </c>
      <c r="B22" s="46"/>
      <c r="C22" s="46"/>
      <c r="D22" s="17"/>
      <c r="E22" s="17"/>
      <c r="F22" s="17"/>
      <c r="G22" s="19">
        <f aca="true" t="shared" si="1" ref="G22:G27">SUM(D22:F22)</f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7" customFormat="1" ht="15.75" customHeight="1">
      <c r="A23" s="18"/>
      <c r="B23" s="46"/>
      <c r="C23" s="46"/>
      <c r="D23" s="17"/>
      <c r="E23" s="17"/>
      <c r="F23" s="17"/>
      <c r="G23" s="19">
        <f t="shared" si="1"/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s="7" customFormat="1" ht="15.75" customHeight="1">
      <c r="A24" s="18"/>
      <c r="B24" s="46"/>
      <c r="C24" s="46"/>
      <c r="D24" s="17"/>
      <c r="E24" s="17"/>
      <c r="F24" s="17"/>
      <c r="G24" s="19">
        <f t="shared" si="1"/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s="7" customFormat="1" ht="15.75" customHeight="1">
      <c r="A25" s="18"/>
      <c r="B25" s="46"/>
      <c r="C25" s="46"/>
      <c r="D25" s="17"/>
      <c r="E25" s="17"/>
      <c r="F25" s="17"/>
      <c r="G25" s="19">
        <f t="shared" si="1"/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7" customFormat="1" ht="15.75" customHeight="1">
      <c r="A26" s="18"/>
      <c r="B26" s="46"/>
      <c r="C26" s="46"/>
      <c r="D26" s="17"/>
      <c r="E26" s="17"/>
      <c r="F26" s="17"/>
      <c r="G26" s="19">
        <f t="shared" si="1"/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s="7" customFormat="1" ht="15.75" customHeight="1">
      <c r="A27" s="18"/>
      <c r="B27" s="46"/>
      <c r="C27" s="46"/>
      <c r="D27" s="17"/>
      <c r="E27" s="17"/>
      <c r="F27" s="17"/>
      <c r="G27" s="19">
        <f t="shared" si="1"/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s="7" customFormat="1" ht="15.75" customHeight="1">
      <c r="A28" s="49" t="s">
        <v>17</v>
      </c>
      <c r="B28" s="50"/>
      <c r="C28" s="50"/>
      <c r="D28" s="50"/>
      <c r="E28" s="50"/>
      <c r="F28" s="50"/>
      <c r="G28" s="5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7" customFormat="1" ht="15.75" customHeight="1">
      <c r="A29" s="18" t="s">
        <v>22</v>
      </c>
      <c r="B29" s="46"/>
      <c r="C29" s="46"/>
      <c r="D29" s="46"/>
      <c r="E29" s="46"/>
      <c r="F29" s="17"/>
      <c r="G29" s="19">
        <f>F29</f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s="7" customFormat="1" ht="15.75" customHeight="1">
      <c r="A30" s="51" t="s">
        <v>16</v>
      </c>
      <c r="B30" s="52">
        <f>SUM(B9:B20)</f>
        <v>0</v>
      </c>
      <c r="C30" s="52"/>
      <c r="D30" s="52">
        <f>SUM(D9:D27)</f>
        <v>0</v>
      </c>
      <c r="E30" s="52">
        <f>SUM(E9:E27)</f>
        <v>0</v>
      </c>
      <c r="F30" s="52">
        <f>SUM(F10:F27)</f>
        <v>0</v>
      </c>
      <c r="G30" s="52">
        <f>SUM(G9:G27)</f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s="7" customFormat="1" ht="15.75" customHeight="1">
      <c r="A31" s="51" t="s">
        <v>18</v>
      </c>
      <c r="B31" s="53"/>
      <c r="C31" s="53"/>
      <c r="D31" s="53"/>
      <c r="E31" s="53"/>
      <c r="F31" s="53"/>
      <c r="G31" s="52">
        <f>SUM(G29:G30)</f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1" customFormat="1" ht="15.75" customHeight="1">
      <c r="A32" s="15"/>
      <c r="B32" s="16"/>
      <c r="C32" s="16"/>
      <c r="D32" s="16"/>
      <c r="E32" s="16"/>
      <c r="F32" s="16"/>
      <c r="G32" s="16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</row>
    <row r="33" spans="1:8" ht="15">
      <c r="A33" s="125" t="s">
        <v>43</v>
      </c>
      <c r="B33" s="126"/>
      <c r="C33" s="126"/>
      <c r="D33" s="126"/>
      <c r="E33" s="126"/>
      <c r="F33" s="126"/>
      <c r="G33" s="126"/>
      <c r="H33" s="9"/>
    </row>
    <row r="34" spans="1:7" ht="15">
      <c r="A34" s="24" t="s">
        <v>2</v>
      </c>
      <c r="B34" s="24" t="s">
        <v>3</v>
      </c>
      <c r="C34" s="24"/>
      <c r="D34" s="24"/>
      <c r="E34" s="24"/>
      <c r="F34" s="8"/>
      <c r="G34" s="9"/>
    </row>
    <row r="35" spans="1:7" ht="15">
      <c r="A35" s="25" t="s">
        <v>44</v>
      </c>
      <c r="B35" s="27">
        <f>G31-B30</f>
        <v>0</v>
      </c>
      <c r="C35" s="27"/>
      <c r="D35" s="27"/>
      <c r="E35" s="26"/>
      <c r="F35" s="9"/>
      <c r="G35" s="9"/>
    </row>
    <row r="36" spans="1:7" ht="15">
      <c r="A36" s="25" t="s">
        <v>45</v>
      </c>
      <c r="B36" s="27">
        <f>(SUM(G9:G20))-B30</f>
        <v>0</v>
      </c>
      <c r="C36" s="27"/>
      <c r="D36" s="27"/>
      <c r="E36" s="26"/>
      <c r="F36" s="1"/>
      <c r="G36" s="9"/>
    </row>
    <row r="37" spans="1:7" ht="15">
      <c r="A37" s="25" t="s">
        <v>23</v>
      </c>
      <c r="B37" s="96" t="e">
        <f>B30/G30</f>
        <v>#DIV/0!</v>
      </c>
      <c r="C37" s="28"/>
      <c r="D37" s="28"/>
      <c r="E37" s="26"/>
      <c r="F37" s="12"/>
      <c r="G37" s="9"/>
    </row>
    <row r="38" spans="1:7" ht="15">
      <c r="A38" s="25" t="s">
        <v>24</v>
      </c>
      <c r="B38" s="28" t="e">
        <f>B30/G31</f>
        <v>#DIV/0!</v>
      </c>
      <c r="C38" s="28"/>
      <c r="D38" s="28"/>
      <c r="E38" s="14"/>
      <c r="F38" s="10"/>
      <c r="G38" s="9"/>
    </row>
    <row r="39" spans="4:7" ht="15">
      <c r="D39" s="9"/>
      <c r="E39" s="9"/>
      <c r="F39" s="9"/>
      <c r="G39" s="9"/>
    </row>
    <row r="40" spans="1:7" ht="15">
      <c r="A40" s="13"/>
      <c r="B40" s="23"/>
      <c r="C40" s="23"/>
      <c r="D40" s="9"/>
      <c r="E40" s="9"/>
      <c r="F40" s="9"/>
      <c r="G40" s="9"/>
    </row>
    <row r="41" spans="1:7" ht="15">
      <c r="A41" s="9"/>
      <c r="B41" s="9"/>
      <c r="C41" s="9"/>
      <c r="D41" s="9"/>
      <c r="E41" s="9"/>
      <c r="F41" s="9"/>
      <c r="G41" s="9"/>
    </row>
    <row r="42" spans="1:7" ht="15">
      <c r="A42" s="9"/>
      <c r="B42" s="11"/>
      <c r="C42" s="11"/>
      <c r="D42" s="9"/>
      <c r="E42" s="9"/>
      <c r="F42" s="9"/>
      <c r="G42" s="9"/>
    </row>
    <row r="43" spans="1:7" ht="15">
      <c r="A43" s="9"/>
      <c r="B43" s="11"/>
      <c r="C43" s="11"/>
      <c r="D43" s="9"/>
      <c r="E43" s="9"/>
      <c r="F43" s="9"/>
      <c r="G43" s="9"/>
    </row>
    <row r="44" spans="1:7" ht="15">
      <c r="A44" s="9"/>
      <c r="B44" s="9"/>
      <c r="C44" s="9"/>
      <c r="D44" s="9"/>
      <c r="E44" s="9"/>
      <c r="F44" s="9"/>
      <c r="G44" s="9"/>
    </row>
    <row r="45" spans="1:7" ht="15">
      <c r="A45" s="9"/>
      <c r="B45" s="9"/>
      <c r="C45" s="9"/>
      <c r="D45" s="9"/>
      <c r="E45" s="9"/>
      <c r="F45" s="9"/>
      <c r="G45" s="9"/>
    </row>
    <row r="46" spans="1:7" ht="15">
      <c r="A46" s="9"/>
      <c r="B46" s="9"/>
      <c r="C46" s="9"/>
      <c r="D46" s="9"/>
      <c r="E46" s="9"/>
      <c r="F46" s="9"/>
      <c r="G46" s="9"/>
    </row>
    <row r="47" spans="1:7" ht="15">
      <c r="A47" s="9"/>
      <c r="B47" s="9"/>
      <c r="C47" s="9"/>
      <c r="D47" s="9"/>
      <c r="E47" s="9"/>
      <c r="F47" s="9"/>
      <c r="G47" s="9"/>
    </row>
    <row r="48" spans="1:7" ht="15">
      <c r="A48" s="9"/>
      <c r="B48" s="9"/>
      <c r="C48" s="9"/>
      <c r="D48" s="9"/>
      <c r="E48" s="9"/>
      <c r="F48" s="9"/>
      <c r="G48" s="9"/>
    </row>
  </sheetData>
  <sheetProtection/>
  <mergeCells count="2">
    <mergeCell ref="A33:G33"/>
    <mergeCell ref="A6:G6"/>
  </mergeCells>
  <printOptions/>
  <pageMargins left="0.75" right="0.75" top="0.75" bottom="0.5" header="0.5" footer="0.5"/>
  <pageSetup fitToHeight="1" fitToWidth="1" horizontalDpi="600" verticalDpi="6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3.140625" style="63" customWidth="1"/>
    <col min="2" max="2" width="30.57421875" style="63" customWidth="1"/>
    <col min="3" max="3" width="35.140625" style="75" customWidth="1"/>
    <col min="4" max="4" width="13.57421875" style="63" customWidth="1"/>
    <col min="5" max="5" width="12.57421875" style="63" customWidth="1"/>
    <col min="6" max="6" width="12.140625" style="63" customWidth="1"/>
    <col min="7" max="7" width="14.00390625" style="63" customWidth="1"/>
    <col min="8" max="8" width="13.8515625" style="63" customWidth="1"/>
    <col min="9" max="10" width="11.57421875" style="76" customWidth="1"/>
    <col min="11" max="11" width="12.8515625" style="73" customWidth="1"/>
    <col min="12" max="16384" width="9.140625" style="63" customWidth="1"/>
  </cols>
  <sheetData>
    <row r="1" spans="2:11" s="66" customFormat="1" ht="53.25" customHeight="1">
      <c r="B1" s="112" t="s">
        <v>112</v>
      </c>
      <c r="C1" s="113"/>
      <c r="D1" s="113"/>
      <c r="E1" s="113"/>
      <c r="F1" s="113"/>
      <c r="G1" s="113"/>
      <c r="H1" s="113"/>
      <c r="I1" s="113"/>
      <c r="J1" s="113"/>
      <c r="K1" s="114"/>
    </row>
    <row r="2" spans="2:11" s="67" customFormat="1" ht="18.75">
      <c r="B2" s="89" t="s">
        <v>68</v>
      </c>
      <c r="D2" s="86"/>
      <c r="E2" s="86"/>
      <c r="F2" s="86"/>
      <c r="G2" s="86"/>
      <c r="H2" s="86"/>
      <c r="I2" s="86"/>
      <c r="J2" s="86"/>
      <c r="K2" s="86"/>
    </row>
    <row r="3" spans="2:11" s="67" customFormat="1" ht="16.5" customHeight="1">
      <c r="B3" s="90" t="s">
        <v>69</v>
      </c>
      <c r="C3" s="87"/>
      <c r="D3" s="87"/>
      <c r="E3" s="87"/>
      <c r="F3" s="87"/>
      <c r="G3" s="88"/>
      <c r="H3" s="88"/>
      <c r="I3" s="88"/>
      <c r="J3" s="88"/>
      <c r="K3" s="87"/>
    </row>
    <row r="4" spans="2:11" ht="20.25" customHeight="1">
      <c r="B4" s="122"/>
      <c r="C4" s="122"/>
      <c r="D4" s="122"/>
      <c r="E4" s="122"/>
      <c r="F4" s="79"/>
      <c r="G4" s="115" t="s">
        <v>48</v>
      </c>
      <c r="H4" s="115"/>
      <c r="I4" s="115"/>
      <c r="J4" s="115"/>
      <c r="K4" s="68"/>
    </row>
    <row r="5" spans="2:11" ht="42">
      <c r="B5" s="59" t="s">
        <v>26</v>
      </c>
      <c r="C5" s="54" t="s">
        <v>28</v>
      </c>
      <c r="D5" s="55" t="s">
        <v>51</v>
      </c>
      <c r="E5" s="55" t="s">
        <v>50</v>
      </c>
      <c r="F5" s="80" t="s">
        <v>53</v>
      </c>
      <c r="G5" s="55" t="s">
        <v>49</v>
      </c>
      <c r="H5" s="56" t="s">
        <v>29</v>
      </c>
      <c r="I5" s="57" t="s">
        <v>102</v>
      </c>
      <c r="J5" s="57" t="s">
        <v>101</v>
      </c>
      <c r="K5" s="56" t="s">
        <v>25</v>
      </c>
    </row>
    <row r="6" spans="1:11" ht="14.25" customHeight="1">
      <c r="A6" s="117" t="s">
        <v>66</v>
      </c>
      <c r="B6" s="30" t="s">
        <v>78</v>
      </c>
      <c r="C6" s="35"/>
      <c r="D6" s="32"/>
      <c r="E6" s="99"/>
      <c r="F6" s="81">
        <f>D6*E6</f>
        <v>0</v>
      </c>
      <c r="G6" s="33"/>
      <c r="H6" s="33"/>
      <c r="I6" s="33"/>
      <c r="J6" s="33"/>
      <c r="K6" s="34">
        <f>SUM(G6:J6)</f>
        <v>0</v>
      </c>
    </row>
    <row r="7" spans="1:11" ht="12.75" customHeight="1">
      <c r="A7" s="117"/>
      <c r="B7" s="64" t="s">
        <v>81</v>
      </c>
      <c r="C7" s="35" t="s">
        <v>82</v>
      </c>
      <c r="D7" s="32">
        <v>8</v>
      </c>
      <c r="E7" s="99">
        <v>50</v>
      </c>
      <c r="F7" s="81">
        <f aca="true" t="shared" si="0" ref="F7:F21">D7*E7</f>
        <v>400</v>
      </c>
      <c r="G7" s="33">
        <v>200</v>
      </c>
      <c r="H7" s="33">
        <v>100</v>
      </c>
      <c r="I7" s="33"/>
      <c r="J7" s="33"/>
      <c r="K7" s="34">
        <f>SUM(G7:J7)</f>
        <v>300</v>
      </c>
    </row>
    <row r="8" spans="1:11" ht="15" customHeight="1">
      <c r="A8" s="117"/>
      <c r="B8" s="64" t="s">
        <v>83</v>
      </c>
      <c r="C8" s="98" t="s">
        <v>87</v>
      </c>
      <c r="D8" s="32">
        <v>15</v>
      </c>
      <c r="E8" s="99">
        <v>25</v>
      </c>
      <c r="F8" s="81">
        <f t="shared" si="0"/>
        <v>375</v>
      </c>
      <c r="G8" s="37">
        <v>400</v>
      </c>
      <c r="H8" s="33"/>
      <c r="I8" s="33"/>
      <c r="J8" s="33"/>
      <c r="K8" s="34">
        <f aca="true" t="shared" si="1" ref="K8:K21">SUM(G8:J8)</f>
        <v>400</v>
      </c>
    </row>
    <row r="9" spans="1:11" ht="12.75">
      <c r="A9" s="117"/>
      <c r="B9" s="97" t="s">
        <v>79</v>
      </c>
      <c r="C9" s="39"/>
      <c r="D9" s="32"/>
      <c r="E9" s="99"/>
      <c r="F9" s="81">
        <f t="shared" si="0"/>
        <v>0</v>
      </c>
      <c r="G9" s="37"/>
      <c r="H9" s="33"/>
      <c r="I9" s="33"/>
      <c r="J9" s="33"/>
      <c r="K9" s="34">
        <f t="shared" si="1"/>
        <v>0</v>
      </c>
    </row>
    <row r="10" spans="1:11" ht="13.5">
      <c r="A10" s="117"/>
      <c r="B10" s="64" t="s">
        <v>84</v>
      </c>
      <c r="C10" s="39" t="s">
        <v>88</v>
      </c>
      <c r="D10" s="32">
        <v>10</v>
      </c>
      <c r="E10" s="99">
        <v>250</v>
      </c>
      <c r="F10" s="81">
        <f t="shared" si="0"/>
        <v>2500</v>
      </c>
      <c r="G10" s="37">
        <v>1200</v>
      </c>
      <c r="H10" s="33"/>
      <c r="I10" s="33">
        <v>800</v>
      </c>
      <c r="J10" s="33"/>
      <c r="K10" s="34">
        <f>SUM(G10:J10)</f>
        <v>2000</v>
      </c>
    </row>
    <row r="11" spans="1:11" ht="12.75" customHeight="1">
      <c r="A11" s="117"/>
      <c r="B11" s="64" t="s">
        <v>85</v>
      </c>
      <c r="C11" s="39" t="s">
        <v>86</v>
      </c>
      <c r="D11" s="32">
        <v>50</v>
      </c>
      <c r="E11" s="99">
        <v>15</v>
      </c>
      <c r="F11" s="81">
        <f t="shared" si="0"/>
        <v>750</v>
      </c>
      <c r="G11" s="37"/>
      <c r="H11" s="33"/>
      <c r="I11" s="33">
        <v>750</v>
      </c>
      <c r="J11" s="33"/>
      <c r="K11" s="34">
        <f t="shared" si="1"/>
        <v>750</v>
      </c>
    </row>
    <row r="12" spans="1:11" ht="12.75" customHeight="1">
      <c r="A12" s="117"/>
      <c r="B12" s="64" t="s">
        <v>99</v>
      </c>
      <c r="C12" s="39" t="s">
        <v>100</v>
      </c>
      <c r="D12" s="32">
        <v>3</v>
      </c>
      <c r="E12" s="99">
        <v>200</v>
      </c>
      <c r="F12" s="81">
        <f t="shared" si="0"/>
        <v>600</v>
      </c>
      <c r="G12" s="37"/>
      <c r="H12" s="33"/>
      <c r="I12" s="33">
        <v>600</v>
      </c>
      <c r="J12" s="33"/>
      <c r="K12" s="34">
        <f t="shared" si="1"/>
        <v>600</v>
      </c>
    </row>
    <row r="13" spans="1:11" ht="12.75" customHeight="1">
      <c r="A13" s="117"/>
      <c r="B13" s="30" t="s">
        <v>80</v>
      </c>
      <c r="C13" s="39"/>
      <c r="D13" s="32"/>
      <c r="E13" s="99"/>
      <c r="F13" s="81">
        <f t="shared" si="0"/>
        <v>0</v>
      </c>
      <c r="G13" s="37"/>
      <c r="H13" s="33"/>
      <c r="I13" s="33"/>
      <c r="J13" s="33"/>
      <c r="K13" s="34">
        <f t="shared" si="1"/>
        <v>0</v>
      </c>
    </row>
    <row r="14" spans="1:11" ht="13.5">
      <c r="A14" s="117"/>
      <c r="B14" s="64" t="s">
        <v>89</v>
      </c>
      <c r="C14" s="39" t="s">
        <v>90</v>
      </c>
      <c r="D14" s="32">
        <v>24</v>
      </c>
      <c r="E14" s="99">
        <v>25</v>
      </c>
      <c r="F14" s="81">
        <f t="shared" si="0"/>
        <v>600</v>
      </c>
      <c r="G14" s="37">
        <v>600</v>
      </c>
      <c r="H14" s="33"/>
      <c r="I14" s="33"/>
      <c r="J14" s="33"/>
      <c r="K14" s="34">
        <f t="shared" si="1"/>
        <v>600</v>
      </c>
    </row>
    <row r="15" spans="1:11" ht="12.75" customHeight="1">
      <c r="A15" s="117"/>
      <c r="B15" s="64" t="s">
        <v>97</v>
      </c>
      <c r="C15" s="39" t="s">
        <v>98</v>
      </c>
      <c r="D15" s="32">
        <v>2</v>
      </c>
      <c r="E15" s="99">
        <v>100</v>
      </c>
      <c r="F15" s="81">
        <f t="shared" si="0"/>
        <v>200</v>
      </c>
      <c r="G15" s="37">
        <v>200</v>
      </c>
      <c r="H15" s="33"/>
      <c r="I15" s="33"/>
      <c r="J15" s="33"/>
      <c r="K15" s="34">
        <f t="shared" si="1"/>
        <v>200</v>
      </c>
    </row>
    <row r="16" spans="1:11" ht="12.75">
      <c r="A16" s="117"/>
      <c r="B16" s="30" t="s">
        <v>91</v>
      </c>
      <c r="C16" s="39"/>
      <c r="D16" s="32"/>
      <c r="E16" s="99"/>
      <c r="F16" s="81">
        <f t="shared" si="0"/>
        <v>0</v>
      </c>
      <c r="G16" s="37"/>
      <c r="H16" s="33"/>
      <c r="I16" s="33"/>
      <c r="J16" s="33"/>
      <c r="K16" s="34">
        <f t="shared" si="1"/>
        <v>0</v>
      </c>
    </row>
    <row r="17" spans="1:11" ht="12.75" customHeight="1">
      <c r="A17" s="117"/>
      <c r="B17" s="64" t="s">
        <v>92</v>
      </c>
      <c r="C17" s="39" t="s">
        <v>93</v>
      </c>
      <c r="D17" s="32">
        <v>10</v>
      </c>
      <c r="E17" s="99">
        <v>250</v>
      </c>
      <c r="F17" s="81">
        <f t="shared" si="0"/>
        <v>2500</v>
      </c>
      <c r="G17" s="37">
        <v>1000</v>
      </c>
      <c r="H17" s="33"/>
      <c r="I17" s="33">
        <v>1500</v>
      </c>
      <c r="J17" s="33"/>
      <c r="K17" s="34">
        <f>SUM(G17:J17)</f>
        <v>2500</v>
      </c>
    </row>
    <row r="18" spans="1:11" ht="13.5">
      <c r="A18" s="117"/>
      <c r="B18" s="64"/>
      <c r="C18" s="39"/>
      <c r="D18" s="32"/>
      <c r="E18" s="99"/>
      <c r="F18" s="81">
        <f t="shared" si="0"/>
        <v>0</v>
      </c>
      <c r="G18" s="37"/>
      <c r="H18" s="33"/>
      <c r="I18" s="33"/>
      <c r="J18" s="33"/>
      <c r="K18" s="34">
        <f t="shared" si="1"/>
        <v>0</v>
      </c>
    </row>
    <row r="19" spans="1:11" ht="12.75" customHeight="1">
      <c r="A19" s="117"/>
      <c r="B19" s="30" t="s">
        <v>94</v>
      </c>
      <c r="C19" s="39"/>
      <c r="D19" s="32"/>
      <c r="E19" s="99"/>
      <c r="F19" s="81">
        <f t="shared" si="0"/>
        <v>0</v>
      </c>
      <c r="G19" s="37"/>
      <c r="H19" s="33"/>
      <c r="I19" s="33"/>
      <c r="J19" s="33"/>
      <c r="K19" s="34">
        <f t="shared" si="1"/>
        <v>0</v>
      </c>
    </row>
    <row r="20" spans="1:11" ht="15" customHeight="1">
      <c r="A20" s="117"/>
      <c r="B20" s="64" t="s">
        <v>95</v>
      </c>
      <c r="C20" s="39" t="s">
        <v>96</v>
      </c>
      <c r="D20" s="32">
        <v>2</v>
      </c>
      <c r="E20" s="99">
        <v>400</v>
      </c>
      <c r="F20" s="81">
        <f t="shared" si="0"/>
        <v>800</v>
      </c>
      <c r="G20" s="37"/>
      <c r="H20" s="33">
        <v>400</v>
      </c>
      <c r="I20" s="33">
        <v>400</v>
      </c>
      <c r="J20" s="33"/>
      <c r="K20" s="34">
        <f>SUM(G20:J20)</f>
        <v>800</v>
      </c>
    </row>
    <row r="21" spans="1:11" ht="13.5">
      <c r="A21" s="117"/>
      <c r="B21" s="64"/>
      <c r="C21" s="39"/>
      <c r="D21" s="32"/>
      <c r="E21" s="99"/>
      <c r="F21" s="81">
        <f t="shared" si="0"/>
        <v>0</v>
      </c>
      <c r="G21" s="37"/>
      <c r="H21" s="33"/>
      <c r="I21" s="33"/>
      <c r="J21" s="33"/>
      <c r="K21" s="34">
        <f t="shared" si="1"/>
        <v>0</v>
      </c>
    </row>
    <row r="22" spans="1:11" s="70" customFormat="1" ht="32.25" customHeight="1">
      <c r="A22" s="117"/>
      <c r="B22" s="116" t="s">
        <v>36</v>
      </c>
      <c r="C22" s="116"/>
      <c r="D22" s="116"/>
      <c r="E22" s="77"/>
      <c r="F22" s="82"/>
      <c r="G22" s="61">
        <f>SUM(G6:G21)</f>
        <v>3600</v>
      </c>
      <c r="H22" s="60">
        <f>SUM(H6:H21)</f>
        <v>500</v>
      </c>
      <c r="I22" s="60">
        <f>SUM(I6:I21)</f>
        <v>4050</v>
      </c>
      <c r="J22" s="60">
        <f>SUM(J6:J21)</f>
        <v>0</v>
      </c>
      <c r="K22" s="60">
        <f>SUM(K6:K21)</f>
        <v>8150</v>
      </c>
    </row>
    <row r="23" spans="1:11" s="70" customFormat="1" ht="10.5" customHeight="1">
      <c r="A23" s="117"/>
      <c r="B23" s="123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 ht="42">
      <c r="A24" s="117"/>
      <c r="B24" s="59" t="s">
        <v>27</v>
      </c>
      <c r="C24" s="54" t="s">
        <v>28</v>
      </c>
      <c r="D24" s="55" t="s">
        <v>51</v>
      </c>
      <c r="E24" s="55" t="s">
        <v>50</v>
      </c>
      <c r="F24" s="80" t="s">
        <v>53</v>
      </c>
      <c r="G24" s="55" t="s">
        <v>64</v>
      </c>
      <c r="H24" s="56" t="s">
        <v>29</v>
      </c>
      <c r="I24" s="57" t="s">
        <v>110</v>
      </c>
      <c r="J24" s="57" t="s">
        <v>101</v>
      </c>
      <c r="K24" s="56" t="s">
        <v>25</v>
      </c>
    </row>
    <row r="25" spans="1:11" ht="13.5">
      <c r="A25" s="117"/>
      <c r="B25" s="62" t="s">
        <v>37</v>
      </c>
      <c r="C25" s="39"/>
      <c r="D25" s="32"/>
      <c r="E25" s="32"/>
      <c r="F25" s="81">
        <f>D25*E25</f>
        <v>0</v>
      </c>
      <c r="G25" s="58"/>
      <c r="H25" s="33"/>
      <c r="I25" s="33"/>
      <c r="J25" s="33"/>
      <c r="K25" s="34">
        <f>SUM(H25:J25)</f>
        <v>0</v>
      </c>
    </row>
    <row r="26" spans="1:11" ht="13.5">
      <c r="A26" s="117"/>
      <c r="B26" s="64" t="s">
        <v>83</v>
      </c>
      <c r="C26" s="39" t="s">
        <v>103</v>
      </c>
      <c r="D26" s="32">
        <v>10</v>
      </c>
      <c r="E26" s="32">
        <v>35</v>
      </c>
      <c r="F26" s="81">
        <f aca="true" t="shared" si="2" ref="F26:F36">D26*E26</f>
        <v>350</v>
      </c>
      <c r="G26" s="58"/>
      <c r="H26" s="33">
        <v>350</v>
      </c>
      <c r="I26" s="33"/>
      <c r="J26" s="33"/>
      <c r="K26" s="34">
        <f>SUM(H26:J26)</f>
        <v>350</v>
      </c>
    </row>
    <row r="27" spans="1:11" ht="13.5">
      <c r="A27" s="117"/>
      <c r="B27" s="64" t="s">
        <v>104</v>
      </c>
      <c r="C27" s="39" t="s">
        <v>103</v>
      </c>
      <c r="D27" s="32">
        <v>5</v>
      </c>
      <c r="E27" s="32">
        <v>35</v>
      </c>
      <c r="F27" s="81">
        <f t="shared" si="2"/>
        <v>175</v>
      </c>
      <c r="G27" s="58"/>
      <c r="H27" s="33">
        <v>175</v>
      </c>
      <c r="I27" s="33"/>
      <c r="J27" s="33"/>
      <c r="K27" s="34">
        <f aca="true" t="shared" si="3" ref="K27:K35">SUM(H27:J27)</f>
        <v>175</v>
      </c>
    </row>
    <row r="28" spans="1:11" ht="13.5">
      <c r="A28" s="117"/>
      <c r="B28" s="62" t="s">
        <v>38</v>
      </c>
      <c r="C28" s="39"/>
      <c r="D28" s="32"/>
      <c r="E28" s="32"/>
      <c r="F28" s="81">
        <f t="shared" si="2"/>
        <v>0</v>
      </c>
      <c r="G28" s="58"/>
      <c r="H28" s="33"/>
      <c r="I28" s="33"/>
      <c r="J28" s="33"/>
      <c r="K28" s="34">
        <f t="shared" si="3"/>
        <v>0</v>
      </c>
    </row>
    <row r="29" spans="1:11" ht="13.5">
      <c r="A29" s="117"/>
      <c r="B29" s="64" t="s">
        <v>85</v>
      </c>
      <c r="C29" s="39" t="s">
        <v>105</v>
      </c>
      <c r="D29" s="32">
        <v>50</v>
      </c>
      <c r="E29" s="32">
        <v>5</v>
      </c>
      <c r="F29" s="81">
        <f t="shared" si="2"/>
        <v>250</v>
      </c>
      <c r="G29" s="58"/>
      <c r="H29" s="33"/>
      <c r="I29" s="33"/>
      <c r="J29" s="33"/>
      <c r="K29" s="34">
        <f t="shared" si="3"/>
        <v>0</v>
      </c>
    </row>
    <row r="30" spans="1:11" ht="13.5">
      <c r="A30" s="117"/>
      <c r="B30" s="64" t="s">
        <v>106</v>
      </c>
      <c r="C30" s="39" t="s">
        <v>107</v>
      </c>
      <c r="D30" s="32">
        <v>6</v>
      </c>
      <c r="E30" s="32">
        <v>50</v>
      </c>
      <c r="F30" s="81">
        <f t="shared" si="2"/>
        <v>300</v>
      </c>
      <c r="G30" s="58"/>
      <c r="H30" s="33">
        <v>300</v>
      </c>
      <c r="I30" s="33"/>
      <c r="J30" s="33"/>
      <c r="K30" s="34">
        <f>SUM(H30:J30)</f>
        <v>300</v>
      </c>
    </row>
    <row r="31" spans="1:11" ht="13.5">
      <c r="A31" s="117"/>
      <c r="B31" s="62" t="s">
        <v>39</v>
      </c>
      <c r="C31" s="39"/>
      <c r="D31" s="32"/>
      <c r="E31" s="32"/>
      <c r="F31" s="81">
        <f t="shared" si="2"/>
        <v>0</v>
      </c>
      <c r="G31" s="58"/>
      <c r="H31" s="33"/>
      <c r="I31" s="33"/>
      <c r="J31" s="33"/>
      <c r="K31" s="34">
        <f t="shared" si="3"/>
        <v>0</v>
      </c>
    </row>
    <row r="32" spans="1:11" ht="13.5">
      <c r="A32" s="117"/>
      <c r="B32" s="64" t="s">
        <v>108</v>
      </c>
      <c r="C32" s="39" t="s">
        <v>109</v>
      </c>
      <c r="D32" s="32">
        <v>12</v>
      </c>
      <c r="E32" s="32">
        <v>100</v>
      </c>
      <c r="F32" s="81">
        <f t="shared" si="2"/>
        <v>1200</v>
      </c>
      <c r="G32" s="58"/>
      <c r="H32" s="33">
        <v>1200</v>
      </c>
      <c r="I32" s="33"/>
      <c r="J32" s="33"/>
      <c r="K32" s="34">
        <f t="shared" si="3"/>
        <v>1200</v>
      </c>
    </row>
    <row r="33" spans="1:11" ht="13.5">
      <c r="A33" s="117"/>
      <c r="B33" s="64" t="s">
        <v>31</v>
      </c>
      <c r="C33" s="39"/>
      <c r="D33" s="32"/>
      <c r="E33" s="32"/>
      <c r="F33" s="81">
        <f t="shared" si="2"/>
        <v>0</v>
      </c>
      <c r="G33" s="58"/>
      <c r="H33" s="33"/>
      <c r="I33" s="33"/>
      <c r="J33" s="33"/>
      <c r="K33" s="34">
        <f t="shared" si="3"/>
        <v>0</v>
      </c>
    </row>
    <row r="34" spans="1:11" ht="13.5">
      <c r="A34" s="117"/>
      <c r="B34" s="62" t="s">
        <v>40</v>
      </c>
      <c r="C34" s="39"/>
      <c r="D34" s="32"/>
      <c r="E34" s="32"/>
      <c r="F34" s="81">
        <f t="shared" si="2"/>
        <v>0</v>
      </c>
      <c r="G34" s="58"/>
      <c r="H34" s="33"/>
      <c r="I34" s="33"/>
      <c r="J34" s="33"/>
      <c r="K34" s="34">
        <f t="shared" si="3"/>
        <v>0</v>
      </c>
    </row>
    <row r="35" spans="1:11" ht="13.5">
      <c r="A35" s="117"/>
      <c r="B35" s="65" t="s">
        <v>108</v>
      </c>
      <c r="C35" s="39" t="s">
        <v>111</v>
      </c>
      <c r="D35" s="32">
        <v>1</v>
      </c>
      <c r="E35" s="32">
        <v>10000</v>
      </c>
      <c r="F35" s="81">
        <f t="shared" si="2"/>
        <v>10000</v>
      </c>
      <c r="G35" s="58"/>
      <c r="H35" s="33">
        <v>10000</v>
      </c>
      <c r="I35" s="33"/>
      <c r="J35" s="33"/>
      <c r="K35" s="34">
        <f t="shared" si="3"/>
        <v>10000</v>
      </c>
    </row>
    <row r="36" spans="1:11" ht="12.75">
      <c r="A36" s="117"/>
      <c r="B36" s="29"/>
      <c r="C36" s="39"/>
      <c r="D36" s="32"/>
      <c r="E36" s="32"/>
      <c r="F36" s="81">
        <f t="shared" si="2"/>
        <v>0</v>
      </c>
      <c r="G36" s="58"/>
      <c r="H36" s="33"/>
      <c r="I36" s="33"/>
      <c r="J36" s="33"/>
      <c r="K36" s="34">
        <f>SUM(H36:J36)</f>
        <v>0</v>
      </c>
    </row>
    <row r="37" spans="2:11" s="70" customFormat="1" ht="17.25" customHeight="1" thickBot="1">
      <c r="B37" s="120" t="s">
        <v>42</v>
      </c>
      <c r="C37" s="121"/>
      <c r="D37" s="93"/>
      <c r="E37" s="93"/>
      <c r="F37" s="93"/>
      <c r="G37" s="94"/>
      <c r="H37" s="95">
        <f>SUM(H25:H36)</f>
        <v>12025</v>
      </c>
      <c r="I37" s="95">
        <f>SUM(I25:I36)</f>
        <v>0</v>
      </c>
      <c r="J37" s="95">
        <f>SUM(J25:J36)</f>
        <v>0</v>
      </c>
      <c r="K37" s="95">
        <f>SUM(K25:K36)</f>
        <v>12025</v>
      </c>
    </row>
    <row r="38" spans="2:11" s="72" customFormat="1" ht="21" customHeight="1">
      <c r="B38" s="118" t="s">
        <v>16</v>
      </c>
      <c r="C38" s="119"/>
      <c r="D38" s="91"/>
      <c r="E38" s="91"/>
      <c r="F38" s="91"/>
      <c r="G38" s="92">
        <f>G22</f>
        <v>3600</v>
      </c>
      <c r="H38" s="92">
        <f>SUM(H22,H37)</f>
        <v>12525</v>
      </c>
      <c r="I38" s="92">
        <f>SUM(I22,I37)</f>
        <v>4050</v>
      </c>
      <c r="J38" s="92">
        <f>SUM(J22,J37)</f>
        <v>0</v>
      </c>
      <c r="K38" s="92">
        <f>SUM(G38:J38)</f>
        <v>20175</v>
      </c>
    </row>
    <row r="39" spans="3:12" ht="12.75">
      <c r="C39" s="63"/>
      <c r="D39" s="69"/>
      <c r="E39" s="69"/>
      <c r="F39" s="69"/>
      <c r="G39" s="73"/>
      <c r="H39" s="73"/>
      <c r="I39" s="73"/>
      <c r="J39" s="73"/>
      <c r="L39" s="73"/>
    </row>
    <row r="40" spans="2:12" ht="15">
      <c r="B40" s="110" t="s">
        <v>47</v>
      </c>
      <c r="C40" s="111"/>
      <c r="D40" s="111"/>
      <c r="E40" s="111"/>
      <c r="F40" s="111"/>
      <c r="G40" s="111"/>
      <c r="H40" s="111"/>
      <c r="I40" s="74"/>
      <c r="J40" s="74"/>
      <c r="K40" s="74"/>
      <c r="L40" s="73"/>
    </row>
    <row r="41" spans="2:12" ht="12.75">
      <c r="B41" s="63" t="s">
        <v>52</v>
      </c>
      <c r="C41" s="78">
        <f>G22/K22</f>
        <v>0.44171779141104295</v>
      </c>
      <c r="D41" s="71"/>
      <c r="E41" s="71"/>
      <c r="F41" s="71"/>
      <c r="G41" s="71"/>
      <c r="H41" s="71"/>
      <c r="I41" s="74"/>
      <c r="J41" s="74"/>
      <c r="K41" s="74"/>
      <c r="L41" s="73"/>
    </row>
    <row r="42" spans="2:12" ht="12.75">
      <c r="B42" s="63" t="s">
        <v>46</v>
      </c>
      <c r="C42" s="78">
        <f>G38/K38</f>
        <v>0.17843866171003717</v>
      </c>
      <c r="D42" s="69"/>
      <c r="E42" s="69"/>
      <c r="F42" s="69"/>
      <c r="G42" s="73"/>
      <c r="H42" s="73"/>
      <c r="I42" s="74"/>
      <c r="J42" s="74"/>
      <c r="K42" s="74"/>
      <c r="L42" s="73"/>
    </row>
  </sheetData>
  <sheetProtection/>
  <mergeCells count="9">
    <mergeCell ref="B37:C37"/>
    <mergeCell ref="B38:C38"/>
    <mergeCell ref="B40:H40"/>
    <mergeCell ref="B1:K1"/>
    <mergeCell ref="B4:E4"/>
    <mergeCell ref="G4:J4"/>
    <mergeCell ref="A6:A36"/>
    <mergeCell ref="B22:D22"/>
    <mergeCell ref="B23:K23"/>
  </mergeCells>
  <printOptions/>
  <pageMargins left="0.7" right="0.7" top="0.75" bottom="0.75" header="0.3" footer="0.3"/>
  <pageSetup fitToHeight="1" fitToWidth="1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4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0.8515625" style="2" customWidth="1"/>
    <col min="2" max="3" width="14.00390625" style="2" customWidth="1"/>
    <col min="4" max="7" width="13.00390625" style="2" customWidth="1"/>
    <col min="8" max="16384" width="9.140625" style="2" customWidth="1"/>
  </cols>
  <sheetData>
    <row r="1" spans="1:7" ht="15.75">
      <c r="A1" s="41" t="s">
        <v>113</v>
      </c>
      <c r="B1" s="42"/>
      <c r="C1" s="42"/>
      <c r="D1" s="42"/>
      <c r="E1" s="42"/>
      <c r="F1" s="42"/>
      <c r="G1" s="43"/>
    </row>
    <row r="2" spans="1:7" ht="15.75">
      <c r="A2" s="41" t="s">
        <v>116</v>
      </c>
      <c r="B2" s="41"/>
      <c r="C2" s="42"/>
      <c r="D2" s="42"/>
      <c r="E2" s="42"/>
      <c r="F2" s="42"/>
      <c r="G2" s="43"/>
    </row>
    <row r="3" spans="1:9" ht="16.5" customHeight="1">
      <c r="A3" s="41" t="s">
        <v>75</v>
      </c>
      <c r="B3" s="42"/>
      <c r="C3" s="42"/>
      <c r="D3" s="42"/>
      <c r="E3" s="42"/>
      <c r="F3" s="42"/>
      <c r="G3" s="43"/>
      <c r="I3" s="9"/>
    </row>
    <row r="4" spans="1:9" ht="10.5" customHeight="1">
      <c r="A4" s="41"/>
      <c r="B4" s="42"/>
      <c r="C4" s="42"/>
      <c r="D4" s="42"/>
      <c r="E4" s="42"/>
      <c r="F4" s="42"/>
      <c r="G4" s="43"/>
      <c r="I4" s="9"/>
    </row>
    <row r="5" spans="1:9" ht="15.75">
      <c r="A5" s="2" t="s">
        <v>114</v>
      </c>
      <c r="B5" s="42"/>
      <c r="C5" s="84" t="s">
        <v>74</v>
      </c>
      <c r="D5" s="42"/>
      <c r="E5" s="42"/>
      <c r="F5" s="42"/>
      <c r="G5" s="43"/>
      <c r="I5" s="9"/>
    </row>
    <row r="6" spans="1:7" s="22" customFormat="1" ht="15.75" customHeight="1">
      <c r="A6" s="127"/>
      <c r="B6" s="126"/>
      <c r="C6" s="126"/>
      <c r="D6" s="126"/>
      <c r="E6" s="126"/>
      <c r="F6" s="126"/>
      <c r="G6" s="126"/>
    </row>
    <row r="7" spans="1:72" s="4" customFormat="1" ht="48" customHeight="1">
      <c r="A7" s="44"/>
      <c r="B7" s="45" t="s">
        <v>19</v>
      </c>
      <c r="C7" s="45" t="s">
        <v>76</v>
      </c>
      <c r="D7" s="45" t="s">
        <v>77</v>
      </c>
      <c r="E7" s="45" t="s">
        <v>70</v>
      </c>
      <c r="F7" s="45" t="s">
        <v>4</v>
      </c>
      <c r="G7" s="45" t="s"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s="4" customFormat="1" ht="15.75" customHeight="1">
      <c r="A8" s="47" t="s">
        <v>14</v>
      </c>
      <c r="B8" s="48"/>
      <c r="C8" s="48"/>
      <c r="D8" s="48"/>
      <c r="E8" s="48"/>
      <c r="F8" s="83"/>
      <c r="G8" s="4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s="6" customFormat="1" ht="15.75" customHeight="1">
      <c r="A9" s="18" t="s">
        <v>5</v>
      </c>
      <c r="B9" s="17">
        <v>150000</v>
      </c>
      <c r="C9" s="17"/>
      <c r="D9" s="17">
        <v>200000</v>
      </c>
      <c r="E9" s="17">
        <v>150000</v>
      </c>
      <c r="F9" s="46"/>
      <c r="G9" s="19">
        <f>SUM(B9:F9)</f>
        <v>500000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</row>
    <row r="10" spans="1:72" s="6" customFormat="1" ht="15.75" customHeight="1">
      <c r="A10" s="18" t="s">
        <v>6</v>
      </c>
      <c r="B10" s="17">
        <v>10000</v>
      </c>
      <c r="C10" s="17">
        <v>5000</v>
      </c>
      <c r="D10" s="17">
        <v>5000</v>
      </c>
      <c r="E10" s="17"/>
      <c r="F10" s="17">
        <v>5000</v>
      </c>
      <c r="G10" s="19">
        <f aca="true" t="shared" si="0" ref="G10:G20">SUM(B10:F10)</f>
        <v>25000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6" customFormat="1" ht="15.75" customHeight="1">
      <c r="A11" s="18" t="s">
        <v>7</v>
      </c>
      <c r="B11" s="17">
        <v>3000</v>
      </c>
      <c r="C11" s="17"/>
      <c r="D11" s="17"/>
      <c r="E11" s="17"/>
      <c r="F11" s="17"/>
      <c r="G11" s="19">
        <f t="shared" si="0"/>
        <v>3000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s="6" customFormat="1" ht="15.75" customHeight="1">
      <c r="A12" s="18" t="s">
        <v>8</v>
      </c>
      <c r="B12" s="17">
        <v>3000</v>
      </c>
      <c r="C12" s="17"/>
      <c r="D12" s="17"/>
      <c r="E12" s="17"/>
      <c r="F12" s="17"/>
      <c r="G12" s="19">
        <f t="shared" si="0"/>
        <v>3000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3" spans="1:72" s="6" customFormat="1" ht="15.75" customHeight="1">
      <c r="A13" s="18" t="s">
        <v>9</v>
      </c>
      <c r="B13" s="17"/>
      <c r="C13" s="17"/>
      <c r="D13" s="17">
        <v>3000</v>
      </c>
      <c r="E13" s="17"/>
      <c r="F13" s="17"/>
      <c r="G13" s="19">
        <f t="shared" si="0"/>
        <v>3000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6" customFormat="1" ht="15.75" customHeight="1">
      <c r="A14" s="18" t="s">
        <v>10</v>
      </c>
      <c r="B14" s="17">
        <v>2000</v>
      </c>
      <c r="C14" s="17"/>
      <c r="D14" s="17"/>
      <c r="E14" s="17"/>
      <c r="F14" s="17"/>
      <c r="G14" s="19">
        <f t="shared" si="0"/>
        <v>2000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s="6" customFormat="1" ht="15.75" customHeight="1">
      <c r="A15" s="18" t="s">
        <v>21</v>
      </c>
      <c r="B15" s="17">
        <v>3000</v>
      </c>
      <c r="C15" s="17"/>
      <c r="D15" s="17">
        <v>3000</v>
      </c>
      <c r="E15" s="17"/>
      <c r="F15" s="17"/>
      <c r="G15" s="19">
        <f t="shared" si="0"/>
        <v>6000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</row>
    <row r="16" spans="1:72" s="6" customFormat="1" ht="15.75" customHeight="1">
      <c r="A16" s="18" t="s">
        <v>11</v>
      </c>
      <c r="B16" s="17"/>
      <c r="C16" s="17"/>
      <c r="D16" s="17">
        <v>1500</v>
      </c>
      <c r="E16" s="17"/>
      <c r="F16" s="17"/>
      <c r="G16" s="19">
        <f t="shared" si="0"/>
        <v>1500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6" customFormat="1" ht="15.75" customHeight="1">
      <c r="A17" s="18" t="s">
        <v>12</v>
      </c>
      <c r="B17" s="17">
        <v>5000</v>
      </c>
      <c r="C17" s="17"/>
      <c r="D17" s="17">
        <v>5000</v>
      </c>
      <c r="E17" s="17"/>
      <c r="F17" s="17">
        <v>10000</v>
      </c>
      <c r="G17" s="19">
        <f t="shared" si="0"/>
        <v>20000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s="6" customFormat="1" ht="15.75" customHeight="1">
      <c r="A18" s="18" t="s">
        <v>20</v>
      </c>
      <c r="B18" s="17">
        <v>2500</v>
      </c>
      <c r="C18" s="17"/>
      <c r="D18" s="17">
        <v>2500</v>
      </c>
      <c r="E18" s="17"/>
      <c r="F18" s="17"/>
      <c r="G18" s="19">
        <f t="shared" si="0"/>
        <v>5000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s="6" customFormat="1" ht="15.75" customHeight="1">
      <c r="A19" s="18" t="s">
        <v>60</v>
      </c>
      <c r="B19" s="17"/>
      <c r="C19" s="17"/>
      <c r="D19" s="17"/>
      <c r="E19" s="17"/>
      <c r="F19" s="17"/>
      <c r="G19" s="19">
        <f t="shared" si="0"/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6" customFormat="1" ht="15.75" customHeight="1">
      <c r="A20" s="18"/>
      <c r="B20" s="17"/>
      <c r="C20" s="17"/>
      <c r="D20" s="17"/>
      <c r="E20" s="17"/>
      <c r="F20" s="17"/>
      <c r="G20" s="19">
        <f t="shared" si="0"/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s="21" customFormat="1" ht="15.75" customHeight="1">
      <c r="A21" s="49" t="s">
        <v>15</v>
      </c>
      <c r="B21" s="50"/>
      <c r="C21" s="50"/>
      <c r="D21" s="50"/>
      <c r="E21" s="50"/>
      <c r="F21" s="50"/>
      <c r="G21" s="5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</row>
    <row r="22" spans="1:72" s="7" customFormat="1" ht="15.75" customHeight="1">
      <c r="A22" s="85" t="s">
        <v>61</v>
      </c>
      <c r="B22" s="46"/>
      <c r="C22" s="17"/>
      <c r="D22" s="17"/>
      <c r="E22" s="17"/>
      <c r="F22" s="17"/>
      <c r="G22" s="19">
        <f aca="true" t="shared" si="1" ref="G22:G27">SUM(C22:F22)</f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7" customFormat="1" ht="15.75" customHeight="1">
      <c r="A23" s="18" t="s">
        <v>72</v>
      </c>
      <c r="B23" s="46"/>
      <c r="C23" s="17">
        <v>2500</v>
      </c>
      <c r="D23" s="17"/>
      <c r="E23" s="17"/>
      <c r="F23" s="17"/>
      <c r="G23" s="19">
        <f t="shared" si="1"/>
        <v>2500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s="7" customFormat="1" ht="15.75" customHeight="1">
      <c r="A24" s="18" t="s">
        <v>71</v>
      </c>
      <c r="B24" s="46"/>
      <c r="C24" s="17">
        <v>2000</v>
      </c>
      <c r="D24" s="17"/>
      <c r="E24" s="17"/>
      <c r="F24" s="17"/>
      <c r="G24" s="19">
        <f t="shared" si="1"/>
        <v>2000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s="7" customFormat="1" ht="15.75" customHeight="1">
      <c r="A25" s="18"/>
      <c r="B25" s="46"/>
      <c r="C25" s="17"/>
      <c r="D25" s="17"/>
      <c r="E25" s="17"/>
      <c r="F25" s="17"/>
      <c r="G25" s="19">
        <f t="shared" si="1"/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7" customFormat="1" ht="15.75" customHeight="1">
      <c r="A26" s="18"/>
      <c r="B26" s="46"/>
      <c r="C26" s="17"/>
      <c r="D26" s="17"/>
      <c r="E26" s="17"/>
      <c r="F26" s="17"/>
      <c r="G26" s="19">
        <f t="shared" si="1"/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s="7" customFormat="1" ht="15.75" customHeight="1">
      <c r="A27" s="18"/>
      <c r="B27" s="46"/>
      <c r="C27" s="17"/>
      <c r="D27" s="17"/>
      <c r="E27" s="17"/>
      <c r="F27" s="17"/>
      <c r="G27" s="19">
        <f t="shared" si="1"/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s="7" customFormat="1" ht="15.75" customHeight="1">
      <c r="A28" s="49" t="s">
        <v>17</v>
      </c>
      <c r="B28" s="50"/>
      <c r="C28" s="50"/>
      <c r="D28" s="50"/>
      <c r="E28" s="50"/>
      <c r="F28" s="50"/>
      <c r="G28" s="5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7" customFormat="1" ht="15.75" customHeight="1">
      <c r="A29" s="18" t="s">
        <v>22</v>
      </c>
      <c r="B29" s="46"/>
      <c r="C29" s="46"/>
      <c r="D29" s="46"/>
      <c r="E29" s="46"/>
      <c r="F29" s="17">
        <v>500000</v>
      </c>
      <c r="G29" s="19">
        <f>F29</f>
        <v>500000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s="7" customFormat="1" ht="15.75" customHeight="1">
      <c r="A30" s="51" t="s">
        <v>16</v>
      </c>
      <c r="B30" s="52">
        <f>SUM(B9:B20)</f>
        <v>178500</v>
      </c>
      <c r="C30" s="52">
        <f>SUM(C9:C27)</f>
        <v>9500</v>
      </c>
      <c r="D30" s="52">
        <f>SUM(D9:D27)</f>
        <v>220000</v>
      </c>
      <c r="E30" s="52">
        <f>SUM(E9:E27)</f>
        <v>150000</v>
      </c>
      <c r="F30" s="52">
        <f>SUM(F10:F27)</f>
        <v>15000</v>
      </c>
      <c r="G30" s="52">
        <f>SUM(G9:G27)</f>
        <v>573000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s="7" customFormat="1" ht="15.75" customHeight="1">
      <c r="A31" s="51" t="s">
        <v>18</v>
      </c>
      <c r="B31" s="53"/>
      <c r="C31" s="53"/>
      <c r="D31" s="53"/>
      <c r="E31" s="53"/>
      <c r="F31" s="53"/>
      <c r="G31" s="52">
        <f>SUM(G29:G30)</f>
        <v>1073000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1" customFormat="1" ht="15.75" customHeight="1">
      <c r="A32" s="15"/>
      <c r="B32" s="16"/>
      <c r="C32" s="16"/>
      <c r="D32" s="16"/>
      <c r="E32" s="16"/>
      <c r="F32" s="16"/>
      <c r="G32" s="16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</row>
    <row r="33" spans="1:8" ht="15">
      <c r="A33" s="125" t="s">
        <v>43</v>
      </c>
      <c r="B33" s="126"/>
      <c r="C33" s="126"/>
      <c r="D33" s="126"/>
      <c r="E33" s="126"/>
      <c r="F33" s="126"/>
      <c r="G33" s="126"/>
      <c r="H33" s="9"/>
    </row>
    <row r="34" spans="1:7" ht="15">
      <c r="A34" s="24" t="s">
        <v>2</v>
      </c>
      <c r="B34" s="24" t="s">
        <v>3</v>
      </c>
      <c r="C34" s="24"/>
      <c r="D34" s="24"/>
      <c r="E34" s="24"/>
      <c r="F34" s="8"/>
      <c r="G34" s="9"/>
    </row>
    <row r="35" spans="1:7" ht="15">
      <c r="A35" s="25" t="s">
        <v>44</v>
      </c>
      <c r="B35" s="27">
        <f>G31-B30</f>
        <v>894500</v>
      </c>
      <c r="C35" s="27"/>
      <c r="D35" s="27"/>
      <c r="E35" s="26"/>
      <c r="F35" s="9"/>
      <c r="G35" s="9"/>
    </row>
    <row r="36" spans="1:7" ht="15">
      <c r="A36" s="25" t="s">
        <v>45</v>
      </c>
      <c r="B36" s="27">
        <f>(SUM(G9:G20))-B30</f>
        <v>390000</v>
      </c>
      <c r="C36" s="27"/>
      <c r="D36" s="27"/>
      <c r="E36" s="26"/>
      <c r="F36" s="1"/>
      <c r="G36" s="9"/>
    </row>
    <row r="37" spans="1:7" ht="15">
      <c r="A37" s="25" t="s">
        <v>23</v>
      </c>
      <c r="B37" s="28">
        <f>B30/G30</f>
        <v>0.31151832460732987</v>
      </c>
      <c r="C37" s="28"/>
      <c r="D37" s="28"/>
      <c r="E37" s="26"/>
      <c r="F37" s="12"/>
      <c r="G37" s="9"/>
    </row>
    <row r="38" spans="1:7" ht="15">
      <c r="A38" s="25" t="s">
        <v>24</v>
      </c>
      <c r="B38" s="28">
        <f>B30/G31</f>
        <v>0.16635601118359739</v>
      </c>
      <c r="C38" s="28"/>
      <c r="D38" s="28"/>
      <c r="E38" s="14"/>
      <c r="F38" s="10"/>
      <c r="G38" s="9"/>
    </row>
    <row r="39" spans="4:7" ht="15">
      <c r="D39" s="9"/>
      <c r="E39" s="9"/>
      <c r="F39" s="9"/>
      <c r="G39" s="9"/>
    </row>
    <row r="40" spans="1:7" ht="15">
      <c r="A40" s="13"/>
      <c r="B40" s="23"/>
      <c r="C40" s="23"/>
      <c r="D40" s="9"/>
      <c r="E40" s="9"/>
      <c r="F40" s="9"/>
      <c r="G40" s="9"/>
    </row>
    <row r="41" spans="1:7" ht="15">
      <c r="A41" s="9"/>
      <c r="B41" s="9"/>
      <c r="C41" s="9"/>
      <c r="D41" s="9"/>
      <c r="E41" s="9"/>
      <c r="F41" s="9"/>
      <c r="G41" s="9"/>
    </row>
    <row r="42" spans="1:7" ht="15">
      <c r="A42" s="9"/>
      <c r="B42" s="11"/>
      <c r="C42" s="11"/>
      <c r="D42" s="9"/>
      <c r="E42" s="9"/>
      <c r="F42" s="9"/>
      <c r="G42" s="9"/>
    </row>
    <row r="43" spans="1:7" ht="15">
      <c r="A43" s="9"/>
      <c r="B43" s="11"/>
      <c r="C43" s="11"/>
      <c r="D43" s="9"/>
      <c r="E43" s="9"/>
      <c r="F43" s="9"/>
      <c r="G43" s="9"/>
    </row>
    <row r="44" spans="1:7" ht="15">
      <c r="A44" s="9"/>
      <c r="B44" s="9"/>
      <c r="C44" s="9"/>
      <c r="D44" s="9"/>
      <c r="E44" s="9"/>
      <c r="F44" s="9"/>
      <c r="G44" s="9"/>
    </row>
    <row r="45" spans="1:7" ht="15">
      <c r="A45" s="9"/>
      <c r="B45" s="9"/>
      <c r="C45" s="9"/>
      <c r="D45" s="9"/>
      <c r="E45" s="9"/>
      <c r="F45" s="9"/>
      <c r="G45" s="9"/>
    </row>
    <row r="46" spans="1:7" ht="15">
      <c r="A46" s="9"/>
      <c r="B46" s="9"/>
      <c r="C46" s="9"/>
      <c r="D46" s="9"/>
      <c r="E46" s="9"/>
      <c r="F46" s="9"/>
      <c r="G46" s="9"/>
    </row>
    <row r="47" spans="1:7" ht="15">
      <c r="A47" s="9"/>
      <c r="B47" s="9"/>
      <c r="C47" s="9"/>
      <c r="D47" s="9"/>
      <c r="E47" s="9"/>
      <c r="F47" s="9"/>
      <c r="G47" s="9"/>
    </row>
    <row r="48" spans="1:7" ht="15">
      <c r="A48" s="9"/>
      <c r="B48" s="9"/>
      <c r="C48" s="9"/>
      <c r="D48" s="9"/>
      <c r="E48" s="9"/>
      <c r="F48" s="9"/>
      <c r="G48" s="9"/>
    </row>
  </sheetData>
  <sheetProtection/>
  <mergeCells count="2">
    <mergeCell ref="A6:G6"/>
    <mergeCell ref="A33:G3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Yuan-Farrell</dc:creator>
  <cp:keywords/>
  <dc:description/>
  <cp:lastModifiedBy>Bob</cp:lastModifiedBy>
  <cp:lastPrinted>2020-03-11T17:53:09Z</cp:lastPrinted>
  <dcterms:created xsi:type="dcterms:W3CDTF">2001-07-02T18:24:51Z</dcterms:created>
  <dcterms:modified xsi:type="dcterms:W3CDTF">2022-03-14T17:47:37Z</dcterms:modified>
  <cp:category/>
  <cp:version/>
  <cp:contentType/>
  <cp:contentStatus/>
</cp:coreProperties>
</file>